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12" activeTab="1"/>
  </bookViews>
  <sheets>
    <sheet name="下水単価" sheetId="1" r:id="rId1"/>
    <sheet name="下水道料金グラフ  " sheetId="2" r:id="rId2"/>
    <sheet name="100m3以上の料金" sheetId="3" r:id="rId3"/>
    <sheet name="下水道差額　グラフ" sheetId="4" r:id="rId4"/>
    <sheet name="差額100m3以上" sheetId="5" r:id="rId5"/>
    <sheet name="料金" sheetId="6" r:id="rId6"/>
    <sheet name="書き写し" sheetId="7" r:id="rId7"/>
    <sheet name="料金計算式" sheetId="8" r:id="rId8"/>
    <sheet name="尾張旭市との差額" sheetId="9" r:id="rId9"/>
  </sheets>
  <definedNames>
    <definedName name="_xlnm.Print_Area" localSheetId="0">'下水単価'!$C$2:$N$19</definedName>
    <definedName name="_xlnm.Print_Area" localSheetId="5">'料金'!$B$3:$M$29</definedName>
  </definedNames>
  <calcPr fullCalcOnLoad="1"/>
</workbook>
</file>

<file path=xl/sharedStrings.xml><?xml version="1.0" encoding="utf-8"?>
<sst xmlns="http://schemas.openxmlformats.org/spreadsheetml/2006/main" count="138" uniqueCount="39">
  <si>
    <t>自治体</t>
  </si>
  <si>
    <t>名古屋市</t>
  </si>
  <si>
    <t>春日井市</t>
  </si>
  <si>
    <t>小牧市</t>
  </si>
  <si>
    <t>瀬戸市</t>
  </si>
  <si>
    <t>尾張旭市</t>
  </si>
  <si>
    <t>豊明市</t>
  </si>
  <si>
    <t>日進市</t>
  </si>
  <si>
    <t>東郷町</t>
  </si>
  <si>
    <t>長久手町</t>
  </si>
  <si>
    <t>三好町</t>
  </si>
  <si>
    <t>基本使用料</t>
  </si>
  <si>
    <t>1000～</t>
  </si>
  <si>
    <t>従量課金</t>
  </si>
  <si>
    <t>-</t>
  </si>
  <si>
    <t>60～80</t>
  </si>
  <si>
    <t>80～100</t>
  </si>
  <si>
    <t>100～200</t>
  </si>
  <si>
    <t>20～</t>
  </si>
  <si>
    <t>600～1000</t>
  </si>
  <si>
    <t>大府市</t>
  </si>
  <si>
    <t>200～400</t>
  </si>
  <si>
    <t>400～600</t>
  </si>
  <si>
    <t>20～</t>
  </si>
  <si>
    <t>税別</t>
  </si>
  <si>
    <t>税込み</t>
  </si>
  <si>
    <t>20～40</t>
  </si>
  <si>
    <t>40～60</t>
  </si>
  <si>
    <t>0～</t>
  </si>
  <si>
    <t>0～20</t>
  </si>
  <si>
    <t>4年間の受益者負担制度あり</t>
  </si>
  <si>
    <t>汚水量(m3）</t>
  </si>
  <si>
    <t>請求は2ヶ月分で行われるところが多いので、記載も2ヶ月分とした。</t>
  </si>
  <si>
    <t>例：尾張旭市で2ヶ月で50立方メートルを使用の場合</t>
  </si>
  <si>
    <t>1260＋73.5×20＋94.5×20＋126×10で、</t>
  </si>
  <si>
    <t>排水量(m3）</t>
  </si>
  <si>
    <t>排水量（m3）</t>
  </si>
  <si>
    <t>排水量１立方メートルあたりの単価</t>
  </si>
  <si>
    <t>計算方法は、基本使用料＋排水量×上表の単価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</si>
</sst>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5" fontId="0" fillId="0" borderId="0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'料金'!$B$5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'料金'!$C$5:$M$5</c:f>
              <c:numCache>
                <c:ptCount val="11"/>
                <c:pt idx="0">
                  <c:v>1176</c:v>
                </c:pt>
                <c:pt idx="1">
                  <c:v>1176</c:v>
                </c:pt>
                <c:pt idx="2">
                  <c:v>1176</c:v>
                </c:pt>
                <c:pt idx="3">
                  <c:v>2310</c:v>
                </c:pt>
                <c:pt idx="4">
                  <c:v>3444</c:v>
                </c:pt>
                <c:pt idx="5">
                  <c:v>5124</c:v>
                </c:pt>
                <c:pt idx="6">
                  <c:v>6804</c:v>
                </c:pt>
                <c:pt idx="7">
                  <c:v>8683.5</c:v>
                </c:pt>
                <c:pt idx="8">
                  <c:v>10563</c:v>
                </c:pt>
                <c:pt idx="9">
                  <c:v>12442.5</c:v>
                </c:pt>
                <c:pt idx="10">
                  <c:v>14322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'料金'!$B$6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'料金'!$C$6:$M$6</c:f>
              <c:numCache>
                <c:ptCount val="11"/>
                <c:pt idx="0">
                  <c:v>1785</c:v>
                </c:pt>
                <c:pt idx="1">
                  <c:v>1785</c:v>
                </c:pt>
                <c:pt idx="2">
                  <c:v>1785</c:v>
                </c:pt>
                <c:pt idx="3">
                  <c:v>2730</c:v>
                </c:pt>
                <c:pt idx="4">
                  <c:v>3675</c:v>
                </c:pt>
                <c:pt idx="5">
                  <c:v>4725</c:v>
                </c:pt>
                <c:pt idx="6">
                  <c:v>5775</c:v>
                </c:pt>
                <c:pt idx="7">
                  <c:v>6877.5</c:v>
                </c:pt>
                <c:pt idx="8">
                  <c:v>7980</c:v>
                </c:pt>
                <c:pt idx="9">
                  <c:v>9187.5</c:v>
                </c:pt>
                <c:pt idx="10">
                  <c:v>10395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'料金'!$B$7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'料金'!$C$7:$M$7</c:f>
              <c:numCache>
                <c:ptCount val="11"/>
                <c:pt idx="0">
                  <c:v>1507.8</c:v>
                </c:pt>
                <c:pt idx="1">
                  <c:v>1507.8</c:v>
                </c:pt>
                <c:pt idx="2">
                  <c:v>1507.8</c:v>
                </c:pt>
                <c:pt idx="3">
                  <c:v>2263.8</c:v>
                </c:pt>
                <c:pt idx="4">
                  <c:v>3019.8</c:v>
                </c:pt>
                <c:pt idx="5">
                  <c:v>3933.3</c:v>
                </c:pt>
                <c:pt idx="6">
                  <c:v>4846.8</c:v>
                </c:pt>
                <c:pt idx="7">
                  <c:v>5760.3</c:v>
                </c:pt>
                <c:pt idx="8">
                  <c:v>6673.8</c:v>
                </c:pt>
                <c:pt idx="9">
                  <c:v>7786.8</c:v>
                </c:pt>
                <c:pt idx="10">
                  <c:v>8899.8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'料金'!$B$8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'料金'!$C$8:$M$8</c:f>
              <c:numCache>
                <c:ptCount val="11"/>
                <c:pt idx="0">
                  <c:v>1575</c:v>
                </c:pt>
                <c:pt idx="1">
                  <c:v>1575</c:v>
                </c:pt>
                <c:pt idx="2">
                  <c:v>1575</c:v>
                </c:pt>
                <c:pt idx="3">
                  <c:v>2467.5</c:v>
                </c:pt>
                <c:pt idx="4">
                  <c:v>3360</c:v>
                </c:pt>
                <c:pt idx="5">
                  <c:v>4357.5</c:v>
                </c:pt>
                <c:pt idx="6">
                  <c:v>5355</c:v>
                </c:pt>
                <c:pt idx="7">
                  <c:v>6352.5</c:v>
                </c:pt>
                <c:pt idx="8">
                  <c:v>7350</c:v>
                </c:pt>
                <c:pt idx="9">
                  <c:v>8347.5</c:v>
                </c:pt>
                <c:pt idx="10">
                  <c:v>9345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'料金'!$B$9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'料金'!$C$9:$M$9</c:f>
              <c:numCache>
                <c:ptCount val="11"/>
                <c:pt idx="0">
                  <c:v>1543.5</c:v>
                </c:pt>
                <c:pt idx="1">
                  <c:v>1543.5</c:v>
                </c:pt>
                <c:pt idx="2">
                  <c:v>1543.5</c:v>
                </c:pt>
                <c:pt idx="3">
                  <c:v>2383.5</c:v>
                </c:pt>
                <c:pt idx="4">
                  <c:v>3223.5</c:v>
                </c:pt>
                <c:pt idx="5">
                  <c:v>4063.5</c:v>
                </c:pt>
                <c:pt idx="6">
                  <c:v>4903.5</c:v>
                </c:pt>
                <c:pt idx="7">
                  <c:v>5901</c:v>
                </c:pt>
                <c:pt idx="8">
                  <c:v>6898.5</c:v>
                </c:pt>
                <c:pt idx="9">
                  <c:v>7896</c:v>
                </c:pt>
                <c:pt idx="10">
                  <c:v>8893.5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'料金'!$B$10</c:f>
              <c:strCache>
                <c:ptCount val="1"/>
                <c:pt idx="0">
                  <c:v>尾張旭市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'料金'!$C$10:$M$10</c:f>
              <c:numCache>
                <c:ptCount val="11"/>
                <c:pt idx="0">
                  <c:v>1260</c:v>
                </c:pt>
                <c:pt idx="1">
                  <c:v>1995</c:v>
                </c:pt>
                <c:pt idx="2">
                  <c:v>2730</c:v>
                </c:pt>
                <c:pt idx="3">
                  <c:v>3675</c:v>
                </c:pt>
                <c:pt idx="4">
                  <c:v>4620</c:v>
                </c:pt>
                <c:pt idx="5">
                  <c:v>5880</c:v>
                </c:pt>
                <c:pt idx="6">
                  <c:v>7140</c:v>
                </c:pt>
                <c:pt idx="7">
                  <c:v>8400</c:v>
                </c:pt>
                <c:pt idx="8">
                  <c:v>9660</c:v>
                </c:pt>
                <c:pt idx="9">
                  <c:v>10920</c:v>
                </c:pt>
                <c:pt idx="10">
                  <c:v>12180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'料金'!$B$11</c:f>
              <c:strCache>
                <c:ptCount val="1"/>
                <c:pt idx="0">
                  <c:v>豊明市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'料金'!$C$11:$M$11</c:f>
              <c:numCache>
                <c:ptCount val="11"/>
                <c:pt idx="0">
                  <c:v>1470</c:v>
                </c:pt>
                <c:pt idx="1">
                  <c:v>1470</c:v>
                </c:pt>
                <c:pt idx="2">
                  <c:v>1470</c:v>
                </c:pt>
                <c:pt idx="3">
                  <c:v>2230</c:v>
                </c:pt>
                <c:pt idx="4">
                  <c:v>2990</c:v>
                </c:pt>
                <c:pt idx="5">
                  <c:v>3750</c:v>
                </c:pt>
                <c:pt idx="6">
                  <c:v>4510</c:v>
                </c:pt>
                <c:pt idx="7">
                  <c:v>5380</c:v>
                </c:pt>
                <c:pt idx="8">
                  <c:v>6250</c:v>
                </c:pt>
                <c:pt idx="9">
                  <c:v>7120</c:v>
                </c:pt>
                <c:pt idx="10">
                  <c:v>7990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'料金'!$B$12</c:f>
              <c:strCache>
                <c:ptCount val="1"/>
                <c:pt idx="0">
                  <c:v>日進市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'料金'!$C$12:$M$12</c:f>
              <c:numCache>
                <c:ptCount val="11"/>
                <c:pt idx="0">
                  <c:v>1260</c:v>
                </c:pt>
                <c:pt idx="1">
                  <c:v>1260</c:v>
                </c:pt>
                <c:pt idx="2">
                  <c:v>1260</c:v>
                </c:pt>
                <c:pt idx="3">
                  <c:v>2100</c:v>
                </c:pt>
                <c:pt idx="4">
                  <c:v>2940</c:v>
                </c:pt>
                <c:pt idx="5">
                  <c:v>4200</c:v>
                </c:pt>
                <c:pt idx="6">
                  <c:v>5460</c:v>
                </c:pt>
                <c:pt idx="7">
                  <c:v>6720</c:v>
                </c:pt>
                <c:pt idx="8">
                  <c:v>7980</c:v>
                </c:pt>
                <c:pt idx="9">
                  <c:v>9240</c:v>
                </c:pt>
                <c:pt idx="10">
                  <c:v>10500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'料金'!$B$13</c:f>
              <c:strCache>
                <c:ptCount val="1"/>
                <c:pt idx="0">
                  <c:v>東郷町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'料金'!$C$13:$M$13</c:f>
              <c:numCache>
                <c:ptCount val="11"/>
                <c:pt idx="0">
                  <c:v>1680</c:v>
                </c:pt>
                <c:pt idx="1">
                  <c:v>1680</c:v>
                </c:pt>
                <c:pt idx="2">
                  <c:v>1680</c:v>
                </c:pt>
                <c:pt idx="3">
                  <c:v>2520</c:v>
                </c:pt>
                <c:pt idx="4">
                  <c:v>3360</c:v>
                </c:pt>
                <c:pt idx="5">
                  <c:v>4200</c:v>
                </c:pt>
                <c:pt idx="6">
                  <c:v>5040</c:v>
                </c:pt>
                <c:pt idx="7">
                  <c:v>5985</c:v>
                </c:pt>
                <c:pt idx="8">
                  <c:v>6930</c:v>
                </c:pt>
                <c:pt idx="9">
                  <c:v>7875</c:v>
                </c:pt>
                <c:pt idx="10">
                  <c:v>8820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'料金'!$B$14</c:f>
              <c:strCache>
                <c:ptCount val="1"/>
                <c:pt idx="0">
                  <c:v>長久手町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'料金'!$C$14:$M$14</c:f>
              <c:numCache>
                <c:ptCount val="11"/>
                <c:pt idx="0">
                  <c:v>2100</c:v>
                </c:pt>
                <c:pt idx="1">
                  <c:v>2100</c:v>
                </c:pt>
                <c:pt idx="2">
                  <c:v>2100</c:v>
                </c:pt>
                <c:pt idx="3">
                  <c:v>3150</c:v>
                </c:pt>
                <c:pt idx="4">
                  <c:v>4200</c:v>
                </c:pt>
                <c:pt idx="5">
                  <c:v>5250</c:v>
                </c:pt>
                <c:pt idx="6">
                  <c:v>6300</c:v>
                </c:pt>
                <c:pt idx="7">
                  <c:v>7455</c:v>
                </c:pt>
                <c:pt idx="8">
                  <c:v>8610</c:v>
                </c:pt>
                <c:pt idx="9">
                  <c:v>9765</c:v>
                </c:pt>
                <c:pt idx="10">
                  <c:v>10920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'料金'!$B$15</c:f>
              <c:strCache>
                <c:ptCount val="1"/>
                <c:pt idx="0">
                  <c:v>三好町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'料金'!$C$15:$M$15</c:f>
              <c:numCache>
                <c:ptCount val="11"/>
                <c:pt idx="0">
                  <c:v>1890</c:v>
                </c:pt>
                <c:pt idx="1">
                  <c:v>1890</c:v>
                </c:pt>
                <c:pt idx="2">
                  <c:v>1890</c:v>
                </c:pt>
                <c:pt idx="3">
                  <c:v>2835</c:v>
                </c:pt>
                <c:pt idx="4">
                  <c:v>3780</c:v>
                </c:pt>
                <c:pt idx="5">
                  <c:v>4725</c:v>
                </c:pt>
                <c:pt idx="6">
                  <c:v>5670</c:v>
                </c:pt>
                <c:pt idx="7">
                  <c:v>6720</c:v>
                </c:pt>
                <c:pt idx="8">
                  <c:v>7770</c:v>
                </c:pt>
                <c:pt idx="9">
                  <c:v>8820</c:v>
                </c:pt>
                <c:pt idx="10">
                  <c:v>9870</c:v>
                </c:pt>
              </c:numCache>
            </c:numRef>
          </c:val>
          <c:smooth val="0"/>
        </c:ser>
        <c:marker val="1"/>
        <c:axId val="32834665"/>
        <c:axId val="48120306"/>
      </c:lineChart>
      <c:catAx>
        <c:axId val="32834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20306"/>
        <c:crosses val="autoZero"/>
        <c:auto val="1"/>
        <c:lblOffset val="100"/>
        <c:noMultiLvlLbl val="0"/>
      </c:catAx>
      <c:valAx>
        <c:axId val="48120306"/>
        <c:scaling>
          <c:orientation val="minMax"/>
          <c:max val="14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34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'料金'!$B$5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'料金'!$M$5:$X$5</c:f>
              <c:numCache>
                <c:ptCount val="12"/>
                <c:pt idx="0">
                  <c:v>14322</c:v>
                </c:pt>
                <c:pt idx="1">
                  <c:v>35847</c:v>
                </c:pt>
                <c:pt idx="2">
                  <c:v>61047</c:v>
                </c:pt>
                <c:pt idx="3">
                  <c:v>86247</c:v>
                </c:pt>
                <c:pt idx="4">
                  <c:v>111447</c:v>
                </c:pt>
                <c:pt idx="5">
                  <c:v>136647</c:v>
                </c:pt>
                <c:pt idx="6">
                  <c:v>163317</c:v>
                </c:pt>
                <c:pt idx="7">
                  <c:v>189987</c:v>
                </c:pt>
                <c:pt idx="8">
                  <c:v>216657</c:v>
                </c:pt>
                <c:pt idx="9">
                  <c:v>243327</c:v>
                </c:pt>
                <c:pt idx="10">
                  <c:v>269997</c:v>
                </c:pt>
                <c:pt idx="11">
                  <c:v>296667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'料金'!$B$6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'料金'!$M$6:$X$6</c:f>
              <c:numCache>
                <c:ptCount val="12"/>
                <c:pt idx="0">
                  <c:v>10395</c:v>
                </c:pt>
                <c:pt idx="1">
                  <c:v>22995</c:v>
                </c:pt>
                <c:pt idx="2">
                  <c:v>35595</c:v>
                </c:pt>
                <c:pt idx="3">
                  <c:v>48195</c:v>
                </c:pt>
                <c:pt idx="4">
                  <c:v>60795</c:v>
                </c:pt>
                <c:pt idx="5">
                  <c:v>73395</c:v>
                </c:pt>
                <c:pt idx="6">
                  <c:v>85995</c:v>
                </c:pt>
                <c:pt idx="7">
                  <c:v>98595</c:v>
                </c:pt>
                <c:pt idx="8">
                  <c:v>111195</c:v>
                </c:pt>
                <c:pt idx="9">
                  <c:v>123795</c:v>
                </c:pt>
                <c:pt idx="10">
                  <c:v>136395</c:v>
                </c:pt>
                <c:pt idx="11">
                  <c:v>148995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'料金'!$B$7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'料金'!$M$7:$X$7</c:f>
              <c:numCache>
                <c:ptCount val="12"/>
                <c:pt idx="0">
                  <c:v>8899.8</c:v>
                </c:pt>
                <c:pt idx="1">
                  <c:v>20029.8</c:v>
                </c:pt>
                <c:pt idx="2">
                  <c:v>33784.8</c:v>
                </c:pt>
                <c:pt idx="3">
                  <c:v>47539.8</c:v>
                </c:pt>
                <c:pt idx="4">
                  <c:v>61294.8</c:v>
                </c:pt>
                <c:pt idx="5">
                  <c:v>75049.8</c:v>
                </c:pt>
                <c:pt idx="6">
                  <c:v>88804.8</c:v>
                </c:pt>
                <c:pt idx="7">
                  <c:v>102559.8</c:v>
                </c:pt>
                <c:pt idx="8">
                  <c:v>116314.8</c:v>
                </c:pt>
                <c:pt idx="9">
                  <c:v>130069.8</c:v>
                </c:pt>
                <c:pt idx="10">
                  <c:v>146869.8</c:v>
                </c:pt>
                <c:pt idx="11">
                  <c:v>163669.8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'料金'!$B$8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'料金'!$M$8:$X$8</c:f>
              <c:numCache>
                <c:ptCount val="12"/>
                <c:pt idx="0">
                  <c:v>9345</c:v>
                </c:pt>
                <c:pt idx="1">
                  <c:v>20370</c:v>
                </c:pt>
                <c:pt idx="2">
                  <c:v>31920</c:v>
                </c:pt>
                <c:pt idx="3">
                  <c:v>43470</c:v>
                </c:pt>
                <c:pt idx="4">
                  <c:v>55020</c:v>
                </c:pt>
                <c:pt idx="5">
                  <c:v>66570</c:v>
                </c:pt>
                <c:pt idx="6">
                  <c:v>78120</c:v>
                </c:pt>
                <c:pt idx="7">
                  <c:v>89670</c:v>
                </c:pt>
                <c:pt idx="8">
                  <c:v>101220</c:v>
                </c:pt>
                <c:pt idx="9">
                  <c:v>112770</c:v>
                </c:pt>
                <c:pt idx="10">
                  <c:v>124320</c:v>
                </c:pt>
                <c:pt idx="11">
                  <c:v>135870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'料金'!$B$9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'料金'!$M$9:$X$9</c:f>
              <c:numCache>
                <c:ptCount val="12"/>
                <c:pt idx="0">
                  <c:v>8893.5</c:v>
                </c:pt>
                <c:pt idx="1">
                  <c:v>20443.5</c:v>
                </c:pt>
                <c:pt idx="2">
                  <c:v>33568.5</c:v>
                </c:pt>
                <c:pt idx="3">
                  <c:v>46693.5</c:v>
                </c:pt>
                <c:pt idx="4">
                  <c:v>59818.5</c:v>
                </c:pt>
                <c:pt idx="5">
                  <c:v>72943.5</c:v>
                </c:pt>
                <c:pt idx="6">
                  <c:v>86068.5</c:v>
                </c:pt>
                <c:pt idx="7">
                  <c:v>99193.5</c:v>
                </c:pt>
                <c:pt idx="8">
                  <c:v>112318.5</c:v>
                </c:pt>
                <c:pt idx="9">
                  <c:v>125443.5</c:v>
                </c:pt>
                <c:pt idx="10">
                  <c:v>141193.5</c:v>
                </c:pt>
                <c:pt idx="11">
                  <c:v>156943.5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'料金'!$B$10</c:f>
              <c:strCache>
                <c:ptCount val="1"/>
                <c:pt idx="0">
                  <c:v>尾張旭市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'料金'!$M$10:$X$10</c:f>
              <c:numCache>
                <c:ptCount val="12"/>
                <c:pt idx="0">
                  <c:v>12180</c:v>
                </c:pt>
                <c:pt idx="1">
                  <c:v>27930</c:v>
                </c:pt>
                <c:pt idx="2">
                  <c:v>43680</c:v>
                </c:pt>
                <c:pt idx="3">
                  <c:v>59430</c:v>
                </c:pt>
                <c:pt idx="4">
                  <c:v>75180</c:v>
                </c:pt>
                <c:pt idx="5">
                  <c:v>90930</c:v>
                </c:pt>
                <c:pt idx="6">
                  <c:v>106680</c:v>
                </c:pt>
                <c:pt idx="7">
                  <c:v>122430</c:v>
                </c:pt>
                <c:pt idx="8">
                  <c:v>138180</c:v>
                </c:pt>
                <c:pt idx="9">
                  <c:v>153930</c:v>
                </c:pt>
                <c:pt idx="10">
                  <c:v>169680</c:v>
                </c:pt>
                <c:pt idx="11">
                  <c:v>185430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'料金'!$B$11</c:f>
              <c:strCache>
                <c:ptCount val="1"/>
                <c:pt idx="0">
                  <c:v>豊明市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'料金'!$M$11:$X$11</c:f>
              <c:numCache>
                <c:ptCount val="12"/>
                <c:pt idx="0">
                  <c:v>7990</c:v>
                </c:pt>
                <c:pt idx="1">
                  <c:v>17190</c:v>
                </c:pt>
                <c:pt idx="2">
                  <c:v>26890</c:v>
                </c:pt>
                <c:pt idx="3">
                  <c:v>36590</c:v>
                </c:pt>
                <c:pt idx="4">
                  <c:v>46290</c:v>
                </c:pt>
                <c:pt idx="5">
                  <c:v>55990</c:v>
                </c:pt>
                <c:pt idx="6">
                  <c:v>65690</c:v>
                </c:pt>
                <c:pt idx="7">
                  <c:v>75390</c:v>
                </c:pt>
                <c:pt idx="8">
                  <c:v>85090</c:v>
                </c:pt>
                <c:pt idx="9">
                  <c:v>94790</c:v>
                </c:pt>
                <c:pt idx="10">
                  <c:v>106990</c:v>
                </c:pt>
                <c:pt idx="11">
                  <c:v>119190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'料金'!$B$12</c:f>
              <c:strCache>
                <c:ptCount val="1"/>
                <c:pt idx="0">
                  <c:v>日進市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'料金'!$M$12:$X$12</c:f>
              <c:numCache>
                <c:ptCount val="12"/>
                <c:pt idx="0">
                  <c:v>10500</c:v>
                </c:pt>
                <c:pt idx="1">
                  <c:v>27300</c:v>
                </c:pt>
                <c:pt idx="2">
                  <c:v>44100</c:v>
                </c:pt>
                <c:pt idx="3">
                  <c:v>60900</c:v>
                </c:pt>
                <c:pt idx="4">
                  <c:v>77700</c:v>
                </c:pt>
                <c:pt idx="5">
                  <c:v>94500</c:v>
                </c:pt>
                <c:pt idx="6">
                  <c:v>111300</c:v>
                </c:pt>
                <c:pt idx="7">
                  <c:v>128100</c:v>
                </c:pt>
                <c:pt idx="8">
                  <c:v>144900</c:v>
                </c:pt>
                <c:pt idx="9">
                  <c:v>161700</c:v>
                </c:pt>
                <c:pt idx="10">
                  <c:v>178500</c:v>
                </c:pt>
                <c:pt idx="11">
                  <c:v>195300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'料金'!$B$13</c:f>
              <c:strCache>
                <c:ptCount val="1"/>
                <c:pt idx="0">
                  <c:v>東郷町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'料金'!$M$13:$X$13</c:f>
              <c:numCache>
                <c:ptCount val="12"/>
                <c:pt idx="0">
                  <c:v>8820</c:v>
                </c:pt>
                <c:pt idx="1">
                  <c:v>20370</c:v>
                </c:pt>
                <c:pt idx="2">
                  <c:v>34020</c:v>
                </c:pt>
                <c:pt idx="3">
                  <c:v>47670</c:v>
                </c:pt>
                <c:pt idx="4">
                  <c:v>61320</c:v>
                </c:pt>
                <c:pt idx="5">
                  <c:v>74970</c:v>
                </c:pt>
                <c:pt idx="6">
                  <c:v>88620</c:v>
                </c:pt>
                <c:pt idx="7">
                  <c:v>102270</c:v>
                </c:pt>
                <c:pt idx="8">
                  <c:v>115920</c:v>
                </c:pt>
                <c:pt idx="9">
                  <c:v>129570</c:v>
                </c:pt>
                <c:pt idx="10">
                  <c:v>146370</c:v>
                </c:pt>
                <c:pt idx="11">
                  <c:v>163170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'料金'!$B$14</c:f>
              <c:strCache>
                <c:ptCount val="1"/>
                <c:pt idx="0">
                  <c:v>長久手町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'料金'!$M$14:$X$14</c:f>
              <c:numCache>
                <c:ptCount val="12"/>
                <c:pt idx="0">
                  <c:v>10920</c:v>
                </c:pt>
                <c:pt idx="1">
                  <c:v>24570</c:v>
                </c:pt>
                <c:pt idx="2">
                  <c:v>38220</c:v>
                </c:pt>
                <c:pt idx="3">
                  <c:v>51870</c:v>
                </c:pt>
                <c:pt idx="4">
                  <c:v>68670</c:v>
                </c:pt>
                <c:pt idx="5">
                  <c:v>85470</c:v>
                </c:pt>
                <c:pt idx="6">
                  <c:v>102270</c:v>
                </c:pt>
                <c:pt idx="7">
                  <c:v>119070</c:v>
                </c:pt>
                <c:pt idx="8">
                  <c:v>135870</c:v>
                </c:pt>
                <c:pt idx="9">
                  <c:v>152670</c:v>
                </c:pt>
                <c:pt idx="10">
                  <c:v>172620</c:v>
                </c:pt>
                <c:pt idx="11">
                  <c:v>192570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'料金'!$B$15</c:f>
              <c:strCache>
                <c:ptCount val="1"/>
                <c:pt idx="0">
                  <c:v>三好町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'料金'!$M$15:$X$15</c:f>
              <c:numCache>
                <c:ptCount val="12"/>
                <c:pt idx="0">
                  <c:v>9870</c:v>
                </c:pt>
                <c:pt idx="1">
                  <c:v>22470</c:v>
                </c:pt>
                <c:pt idx="2">
                  <c:v>37170</c:v>
                </c:pt>
                <c:pt idx="3">
                  <c:v>51870</c:v>
                </c:pt>
                <c:pt idx="4">
                  <c:v>66570</c:v>
                </c:pt>
                <c:pt idx="5">
                  <c:v>81270</c:v>
                </c:pt>
                <c:pt idx="6">
                  <c:v>99120</c:v>
                </c:pt>
                <c:pt idx="7">
                  <c:v>116970</c:v>
                </c:pt>
                <c:pt idx="8">
                  <c:v>134820</c:v>
                </c:pt>
                <c:pt idx="9">
                  <c:v>152670</c:v>
                </c:pt>
                <c:pt idx="10">
                  <c:v>170520</c:v>
                </c:pt>
                <c:pt idx="11">
                  <c:v>188370</c:v>
                </c:pt>
              </c:numCache>
            </c:numRef>
          </c:val>
          <c:smooth val="0"/>
        </c:ser>
        <c:marker val="1"/>
        <c:axId val="23121411"/>
        <c:axId val="10141404"/>
      </c:lineChart>
      <c:catAx>
        <c:axId val="2312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41404"/>
        <c:crosses val="autoZero"/>
        <c:auto val="1"/>
        <c:lblOffset val="100"/>
        <c:noMultiLvlLbl val="0"/>
      </c:catAx>
      <c:valAx>
        <c:axId val="10141404"/>
        <c:scaling>
          <c:orientation val="minMax"/>
          <c:max val="3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12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下水道差額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'尾張旭市との差額'!$B$5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'尾張旭市との差額'!$C$5:$M$5</c:f>
              <c:numCache>
                <c:ptCount val="11"/>
                <c:pt idx="0">
                  <c:v>-84</c:v>
                </c:pt>
                <c:pt idx="1">
                  <c:v>-819</c:v>
                </c:pt>
                <c:pt idx="2">
                  <c:v>-1554</c:v>
                </c:pt>
                <c:pt idx="3">
                  <c:v>-1365</c:v>
                </c:pt>
                <c:pt idx="4">
                  <c:v>-1176</c:v>
                </c:pt>
                <c:pt idx="5">
                  <c:v>-756</c:v>
                </c:pt>
                <c:pt idx="6">
                  <c:v>-336</c:v>
                </c:pt>
                <c:pt idx="7">
                  <c:v>283.5</c:v>
                </c:pt>
                <c:pt idx="8">
                  <c:v>903</c:v>
                </c:pt>
                <c:pt idx="9">
                  <c:v>1522.5</c:v>
                </c:pt>
                <c:pt idx="10">
                  <c:v>2142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'尾張旭市との差額'!$B$6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'尾張旭市との差額'!$C$6:$M$6</c:f>
              <c:numCache>
                <c:ptCount val="11"/>
                <c:pt idx="0">
                  <c:v>525</c:v>
                </c:pt>
                <c:pt idx="1">
                  <c:v>-210</c:v>
                </c:pt>
                <c:pt idx="2">
                  <c:v>-945</c:v>
                </c:pt>
                <c:pt idx="3">
                  <c:v>-945</c:v>
                </c:pt>
                <c:pt idx="4">
                  <c:v>-945</c:v>
                </c:pt>
                <c:pt idx="5">
                  <c:v>-1155</c:v>
                </c:pt>
                <c:pt idx="6">
                  <c:v>-1365</c:v>
                </c:pt>
                <c:pt idx="7">
                  <c:v>-1522.5</c:v>
                </c:pt>
                <c:pt idx="8">
                  <c:v>-1680</c:v>
                </c:pt>
                <c:pt idx="9">
                  <c:v>-1732.5</c:v>
                </c:pt>
                <c:pt idx="10">
                  <c:v>-1785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'尾張旭市との差額'!$B$7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'尾張旭市との差額'!$C$7:$M$7</c:f>
              <c:numCache>
                <c:ptCount val="11"/>
                <c:pt idx="0">
                  <c:v>247.79999999999995</c:v>
                </c:pt>
                <c:pt idx="1">
                  <c:v>-487.20000000000005</c:v>
                </c:pt>
                <c:pt idx="2">
                  <c:v>-1222.2</c:v>
                </c:pt>
                <c:pt idx="3">
                  <c:v>-1411.1999999999998</c:v>
                </c:pt>
                <c:pt idx="4">
                  <c:v>-1600.1999999999998</c:v>
                </c:pt>
                <c:pt idx="5">
                  <c:v>-1946.6999999999998</c:v>
                </c:pt>
                <c:pt idx="6">
                  <c:v>-2293.2</c:v>
                </c:pt>
                <c:pt idx="7">
                  <c:v>-2639.7</c:v>
                </c:pt>
                <c:pt idx="8">
                  <c:v>-2986.2</c:v>
                </c:pt>
                <c:pt idx="9">
                  <c:v>-3133.2</c:v>
                </c:pt>
                <c:pt idx="10">
                  <c:v>-3280.2000000000007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'尾張旭市との差額'!$B$8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'尾張旭市との差額'!$C$8:$M$8</c:f>
              <c:numCache>
                <c:ptCount val="11"/>
                <c:pt idx="0">
                  <c:v>315</c:v>
                </c:pt>
                <c:pt idx="1">
                  <c:v>-420</c:v>
                </c:pt>
                <c:pt idx="2">
                  <c:v>-1155</c:v>
                </c:pt>
                <c:pt idx="3">
                  <c:v>-1207.5</c:v>
                </c:pt>
                <c:pt idx="4">
                  <c:v>-1260</c:v>
                </c:pt>
                <c:pt idx="5">
                  <c:v>-1522.5</c:v>
                </c:pt>
                <c:pt idx="6">
                  <c:v>-1785</c:v>
                </c:pt>
                <c:pt idx="7">
                  <c:v>-2047.5</c:v>
                </c:pt>
                <c:pt idx="8">
                  <c:v>-2310</c:v>
                </c:pt>
                <c:pt idx="9">
                  <c:v>-2572.5</c:v>
                </c:pt>
                <c:pt idx="10">
                  <c:v>-2835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'尾張旭市との差額'!$B$9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'尾張旭市との差額'!$C$9:$M$9</c:f>
              <c:numCache>
                <c:ptCount val="11"/>
                <c:pt idx="0">
                  <c:v>283.5</c:v>
                </c:pt>
                <c:pt idx="1">
                  <c:v>-451.5</c:v>
                </c:pt>
                <c:pt idx="2">
                  <c:v>-1186.5</c:v>
                </c:pt>
                <c:pt idx="3">
                  <c:v>-1291.5</c:v>
                </c:pt>
                <c:pt idx="4">
                  <c:v>-1396.5</c:v>
                </c:pt>
                <c:pt idx="5">
                  <c:v>-1816.5</c:v>
                </c:pt>
                <c:pt idx="6">
                  <c:v>-2236.5</c:v>
                </c:pt>
                <c:pt idx="7">
                  <c:v>-2499</c:v>
                </c:pt>
                <c:pt idx="8">
                  <c:v>-2761.5</c:v>
                </c:pt>
                <c:pt idx="9">
                  <c:v>-3024</c:v>
                </c:pt>
                <c:pt idx="10">
                  <c:v>-3286.5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'尾張旭市との差額'!$B$11</c:f>
              <c:strCache>
                <c:ptCount val="1"/>
                <c:pt idx="0">
                  <c:v>豊明市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'尾張旭市との差額'!$C$11:$M$11</c:f>
              <c:numCache>
                <c:ptCount val="11"/>
                <c:pt idx="0">
                  <c:v>210</c:v>
                </c:pt>
                <c:pt idx="1">
                  <c:v>-525</c:v>
                </c:pt>
                <c:pt idx="2">
                  <c:v>-1260</c:v>
                </c:pt>
                <c:pt idx="3">
                  <c:v>-1445</c:v>
                </c:pt>
                <c:pt idx="4">
                  <c:v>-1630</c:v>
                </c:pt>
                <c:pt idx="5">
                  <c:v>-2130</c:v>
                </c:pt>
                <c:pt idx="6">
                  <c:v>-2630</c:v>
                </c:pt>
                <c:pt idx="7">
                  <c:v>-3020</c:v>
                </c:pt>
                <c:pt idx="8">
                  <c:v>-3410</c:v>
                </c:pt>
                <c:pt idx="9">
                  <c:v>-3800</c:v>
                </c:pt>
                <c:pt idx="10">
                  <c:v>-4190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'尾張旭市との差額'!$B$12</c:f>
              <c:strCache>
                <c:ptCount val="1"/>
                <c:pt idx="0">
                  <c:v>日進市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'尾張旭市との差額'!$C$12:$M$12</c:f>
              <c:numCache>
                <c:ptCount val="11"/>
                <c:pt idx="0">
                  <c:v>0</c:v>
                </c:pt>
                <c:pt idx="1">
                  <c:v>-735</c:v>
                </c:pt>
                <c:pt idx="2">
                  <c:v>-1470</c:v>
                </c:pt>
                <c:pt idx="3">
                  <c:v>-1575</c:v>
                </c:pt>
                <c:pt idx="4">
                  <c:v>-1680</c:v>
                </c:pt>
                <c:pt idx="5">
                  <c:v>-1680</c:v>
                </c:pt>
                <c:pt idx="6">
                  <c:v>-1680</c:v>
                </c:pt>
                <c:pt idx="7">
                  <c:v>-1680</c:v>
                </c:pt>
                <c:pt idx="8">
                  <c:v>-1680</c:v>
                </c:pt>
                <c:pt idx="9">
                  <c:v>-1680</c:v>
                </c:pt>
                <c:pt idx="10">
                  <c:v>-1680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'尾張旭市との差額'!$B$13</c:f>
              <c:strCache>
                <c:ptCount val="1"/>
                <c:pt idx="0">
                  <c:v>東郷町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'尾張旭市との差額'!$C$13:$M$13</c:f>
              <c:numCache>
                <c:ptCount val="11"/>
                <c:pt idx="0">
                  <c:v>420</c:v>
                </c:pt>
                <c:pt idx="1">
                  <c:v>-315</c:v>
                </c:pt>
                <c:pt idx="2">
                  <c:v>-1050</c:v>
                </c:pt>
                <c:pt idx="3">
                  <c:v>-1155</c:v>
                </c:pt>
                <c:pt idx="4">
                  <c:v>-1260</c:v>
                </c:pt>
                <c:pt idx="5">
                  <c:v>-1680</c:v>
                </c:pt>
                <c:pt idx="6">
                  <c:v>-2100</c:v>
                </c:pt>
                <c:pt idx="7">
                  <c:v>-2415</c:v>
                </c:pt>
                <c:pt idx="8">
                  <c:v>-2730</c:v>
                </c:pt>
                <c:pt idx="9">
                  <c:v>-3045</c:v>
                </c:pt>
                <c:pt idx="10">
                  <c:v>-3360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'尾張旭市との差額'!$B$14</c:f>
              <c:strCache>
                <c:ptCount val="1"/>
                <c:pt idx="0">
                  <c:v>長久手町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'尾張旭市との差額'!$C$14:$M$14</c:f>
              <c:numCache>
                <c:ptCount val="11"/>
                <c:pt idx="0">
                  <c:v>840</c:v>
                </c:pt>
                <c:pt idx="1">
                  <c:v>105</c:v>
                </c:pt>
                <c:pt idx="2">
                  <c:v>-630</c:v>
                </c:pt>
                <c:pt idx="3">
                  <c:v>-525</c:v>
                </c:pt>
                <c:pt idx="4">
                  <c:v>-420</c:v>
                </c:pt>
                <c:pt idx="5">
                  <c:v>-630</c:v>
                </c:pt>
                <c:pt idx="6">
                  <c:v>-840</c:v>
                </c:pt>
                <c:pt idx="7">
                  <c:v>-945</c:v>
                </c:pt>
                <c:pt idx="8">
                  <c:v>-1050</c:v>
                </c:pt>
                <c:pt idx="9">
                  <c:v>-1155</c:v>
                </c:pt>
                <c:pt idx="10">
                  <c:v>-1260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'尾張旭市との差額'!$B$15</c:f>
              <c:strCache>
                <c:ptCount val="1"/>
                <c:pt idx="0">
                  <c:v>三好町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'尾張旭市との差額'!$C$15:$M$15</c:f>
              <c:numCache>
                <c:ptCount val="11"/>
                <c:pt idx="0">
                  <c:v>630</c:v>
                </c:pt>
                <c:pt idx="1">
                  <c:v>-105</c:v>
                </c:pt>
                <c:pt idx="2">
                  <c:v>-840</c:v>
                </c:pt>
                <c:pt idx="3">
                  <c:v>-840</c:v>
                </c:pt>
                <c:pt idx="4">
                  <c:v>-840</c:v>
                </c:pt>
                <c:pt idx="5">
                  <c:v>-1155</c:v>
                </c:pt>
                <c:pt idx="6">
                  <c:v>-1470</c:v>
                </c:pt>
                <c:pt idx="7">
                  <c:v>-1680</c:v>
                </c:pt>
                <c:pt idx="8">
                  <c:v>-1890</c:v>
                </c:pt>
                <c:pt idx="9">
                  <c:v>-2100</c:v>
                </c:pt>
                <c:pt idx="10">
                  <c:v>-2310</c:v>
                </c:pt>
              </c:numCache>
            </c:numRef>
          </c:val>
          <c:smooth val="0"/>
        </c:ser>
        <c:marker val="1"/>
        <c:axId val="2124989"/>
        <c:axId val="20906470"/>
      </c:lineChart>
      <c:catAx>
        <c:axId val="2124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06470"/>
        <c:crossesAt val="-5000"/>
        <c:auto val="1"/>
        <c:lblOffset val="100"/>
        <c:noMultiLvlLbl val="0"/>
      </c:catAx>
      <c:valAx>
        <c:axId val="209064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24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'尾張旭市との差額'!$B$5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'尾張旭市との差額'!$M$5:$X$5</c:f>
              <c:numCache>
                <c:ptCount val="12"/>
                <c:pt idx="0">
                  <c:v>2142</c:v>
                </c:pt>
                <c:pt idx="1">
                  <c:v>7917</c:v>
                </c:pt>
                <c:pt idx="2">
                  <c:v>17367</c:v>
                </c:pt>
                <c:pt idx="3">
                  <c:v>26817</c:v>
                </c:pt>
                <c:pt idx="4">
                  <c:v>36267</c:v>
                </c:pt>
                <c:pt idx="5">
                  <c:v>45717</c:v>
                </c:pt>
                <c:pt idx="6">
                  <c:v>56637</c:v>
                </c:pt>
                <c:pt idx="7">
                  <c:v>67557</c:v>
                </c:pt>
                <c:pt idx="8">
                  <c:v>78477</c:v>
                </c:pt>
                <c:pt idx="9">
                  <c:v>89397</c:v>
                </c:pt>
                <c:pt idx="10">
                  <c:v>100317</c:v>
                </c:pt>
                <c:pt idx="11">
                  <c:v>111237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'尾張旭市との差額'!$B$6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'尾張旭市との差額'!$M$6:$X$6</c:f>
              <c:numCache>
                <c:ptCount val="12"/>
                <c:pt idx="0">
                  <c:v>-1785</c:v>
                </c:pt>
                <c:pt idx="1">
                  <c:v>-4935</c:v>
                </c:pt>
                <c:pt idx="2">
                  <c:v>-8085</c:v>
                </c:pt>
                <c:pt idx="3">
                  <c:v>-11235</c:v>
                </c:pt>
                <c:pt idx="4">
                  <c:v>-14385</c:v>
                </c:pt>
                <c:pt idx="5">
                  <c:v>-17535</c:v>
                </c:pt>
                <c:pt idx="6">
                  <c:v>-20685</c:v>
                </c:pt>
                <c:pt idx="7">
                  <c:v>-23835</c:v>
                </c:pt>
                <c:pt idx="8">
                  <c:v>-26985</c:v>
                </c:pt>
                <c:pt idx="9">
                  <c:v>-30135</c:v>
                </c:pt>
                <c:pt idx="10">
                  <c:v>-33285</c:v>
                </c:pt>
                <c:pt idx="11">
                  <c:v>-36435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'尾張旭市との差額'!$B$7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'尾張旭市との差額'!$M$7:$X$7</c:f>
              <c:numCache>
                <c:ptCount val="12"/>
                <c:pt idx="0">
                  <c:v>-3280.2000000000007</c:v>
                </c:pt>
                <c:pt idx="1">
                  <c:v>-7900.200000000001</c:v>
                </c:pt>
                <c:pt idx="2">
                  <c:v>-9895.199999999997</c:v>
                </c:pt>
                <c:pt idx="3">
                  <c:v>-11890.199999999997</c:v>
                </c:pt>
                <c:pt idx="4">
                  <c:v>-13885.199999999997</c:v>
                </c:pt>
                <c:pt idx="5">
                  <c:v>-15880.199999999997</c:v>
                </c:pt>
                <c:pt idx="6">
                  <c:v>-17875.199999999997</c:v>
                </c:pt>
                <c:pt idx="7">
                  <c:v>-19870.199999999997</c:v>
                </c:pt>
                <c:pt idx="8">
                  <c:v>-21865.199999999997</c:v>
                </c:pt>
                <c:pt idx="9">
                  <c:v>-23860.199999999997</c:v>
                </c:pt>
                <c:pt idx="10">
                  <c:v>-22810.20000000001</c:v>
                </c:pt>
                <c:pt idx="11">
                  <c:v>-21760.20000000001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'尾張旭市との差額'!$B$8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'尾張旭市との差額'!$M$8:$X$8</c:f>
              <c:numCache>
                <c:ptCount val="12"/>
                <c:pt idx="0">
                  <c:v>-2835</c:v>
                </c:pt>
                <c:pt idx="1">
                  <c:v>-7560</c:v>
                </c:pt>
                <c:pt idx="2">
                  <c:v>-11760</c:v>
                </c:pt>
                <c:pt idx="3">
                  <c:v>-15960</c:v>
                </c:pt>
                <c:pt idx="4">
                  <c:v>-20160</c:v>
                </c:pt>
                <c:pt idx="5">
                  <c:v>-24360</c:v>
                </c:pt>
                <c:pt idx="6">
                  <c:v>-28560</c:v>
                </c:pt>
                <c:pt idx="7">
                  <c:v>-32760</c:v>
                </c:pt>
                <c:pt idx="8">
                  <c:v>-36960</c:v>
                </c:pt>
                <c:pt idx="9">
                  <c:v>-41160</c:v>
                </c:pt>
                <c:pt idx="10">
                  <c:v>-45360</c:v>
                </c:pt>
                <c:pt idx="11">
                  <c:v>-49560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'尾張旭市との差額'!$B$9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'尾張旭市との差額'!$M$9:$X$9</c:f>
              <c:numCache>
                <c:ptCount val="12"/>
                <c:pt idx="0">
                  <c:v>-3286.5</c:v>
                </c:pt>
                <c:pt idx="1">
                  <c:v>-7486.5</c:v>
                </c:pt>
                <c:pt idx="2">
                  <c:v>-10111.5</c:v>
                </c:pt>
                <c:pt idx="3">
                  <c:v>-12736.5</c:v>
                </c:pt>
                <c:pt idx="4">
                  <c:v>-15361.5</c:v>
                </c:pt>
                <c:pt idx="5">
                  <c:v>-17986.5</c:v>
                </c:pt>
                <c:pt idx="6">
                  <c:v>-20611.5</c:v>
                </c:pt>
                <c:pt idx="7">
                  <c:v>-23236.5</c:v>
                </c:pt>
                <c:pt idx="8">
                  <c:v>-25861.5</c:v>
                </c:pt>
                <c:pt idx="9">
                  <c:v>-28486.5</c:v>
                </c:pt>
                <c:pt idx="10">
                  <c:v>-28486.5</c:v>
                </c:pt>
                <c:pt idx="11">
                  <c:v>-28486.5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'尾張旭市との差額'!$B$11</c:f>
              <c:strCache>
                <c:ptCount val="1"/>
                <c:pt idx="0">
                  <c:v>豊明市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'尾張旭市との差額'!$M$11:$X$11</c:f>
              <c:numCache>
                <c:ptCount val="12"/>
                <c:pt idx="0">
                  <c:v>-4190</c:v>
                </c:pt>
                <c:pt idx="1">
                  <c:v>-10740</c:v>
                </c:pt>
                <c:pt idx="2">
                  <c:v>-16790</c:v>
                </c:pt>
                <c:pt idx="3">
                  <c:v>-22840</c:v>
                </c:pt>
                <c:pt idx="4">
                  <c:v>-28890</c:v>
                </c:pt>
                <c:pt idx="5">
                  <c:v>-34940</c:v>
                </c:pt>
                <c:pt idx="6">
                  <c:v>-40990</c:v>
                </c:pt>
                <c:pt idx="7">
                  <c:v>-47040</c:v>
                </c:pt>
                <c:pt idx="8">
                  <c:v>-53090</c:v>
                </c:pt>
                <c:pt idx="9">
                  <c:v>-59140</c:v>
                </c:pt>
                <c:pt idx="10">
                  <c:v>-62690</c:v>
                </c:pt>
                <c:pt idx="11">
                  <c:v>-66240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'尾張旭市との差額'!$B$12</c:f>
              <c:strCache>
                <c:ptCount val="1"/>
                <c:pt idx="0">
                  <c:v>日進市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'尾張旭市との差額'!$M$12:$X$12</c:f>
              <c:numCache>
                <c:ptCount val="12"/>
                <c:pt idx="0">
                  <c:v>-1680</c:v>
                </c:pt>
                <c:pt idx="1">
                  <c:v>-630</c:v>
                </c:pt>
                <c:pt idx="2">
                  <c:v>420</c:v>
                </c:pt>
                <c:pt idx="3">
                  <c:v>1470</c:v>
                </c:pt>
                <c:pt idx="4">
                  <c:v>2520</c:v>
                </c:pt>
                <c:pt idx="5">
                  <c:v>3570</c:v>
                </c:pt>
                <c:pt idx="6">
                  <c:v>4620</c:v>
                </c:pt>
                <c:pt idx="7">
                  <c:v>5670</c:v>
                </c:pt>
                <c:pt idx="8">
                  <c:v>6720</c:v>
                </c:pt>
                <c:pt idx="9">
                  <c:v>7770</c:v>
                </c:pt>
                <c:pt idx="10">
                  <c:v>8820</c:v>
                </c:pt>
                <c:pt idx="11">
                  <c:v>9870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'尾張旭市との差額'!$B$13</c:f>
              <c:strCache>
                <c:ptCount val="1"/>
                <c:pt idx="0">
                  <c:v>東郷町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'尾張旭市との差額'!$M$13:$X$13</c:f>
              <c:numCache>
                <c:ptCount val="12"/>
                <c:pt idx="0">
                  <c:v>-3360</c:v>
                </c:pt>
                <c:pt idx="1">
                  <c:v>-7560</c:v>
                </c:pt>
                <c:pt idx="2">
                  <c:v>-9660</c:v>
                </c:pt>
                <c:pt idx="3">
                  <c:v>-11760</c:v>
                </c:pt>
                <c:pt idx="4">
                  <c:v>-13860</c:v>
                </c:pt>
                <c:pt idx="5">
                  <c:v>-15960</c:v>
                </c:pt>
                <c:pt idx="6">
                  <c:v>-18060</c:v>
                </c:pt>
                <c:pt idx="7">
                  <c:v>-20160</c:v>
                </c:pt>
                <c:pt idx="8">
                  <c:v>-22260</c:v>
                </c:pt>
                <c:pt idx="9">
                  <c:v>-24360</c:v>
                </c:pt>
                <c:pt idx="10">
                  <c:v>-23310</c:v>
                </c:pt>
                <c:pt idx="11">
                  <c:v>-22260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'尾張旭市との差額'!$B$14</c:f>
              <c:strCache>
                <c:ptCount val="1"/>
                <c:pt idx="0">
                  <c:v>長久手町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'尾張旭市との差額'!$M$14:$X$14</c:f>
              <c:numCache>
                <c:ptCount val="12"/>
                <c:pt idx="0">
                  <c:v>-1260</c:v>
                </c:pt>
                <c:pt idx="1">
                  <c:v>-3360</c:v>
                </c:pt>
                <c:pt idx="2">
                  <c:v>-5460</c:v>
                </c:pt>
                <c:pt idx="3">
                  <c:v>-7560</c:v>
                </c:pt>
                <c:pt idx="4">
                  <c:v>-6510</c:v>
                </c:pt>
                <c:pt idx="5">
                  <c:v>-5460</c:v>
                </c:pt>
                <c:pt idx="6">
                  <c:v>-4410</c:v>
                </c:pt>
                <c:pt idx="7">
                  <c:v>-3360</c:v>
                </c:pt>
                <c:pt idx="8">
                  <c:v>-2310</c:v>
                </c:pt>
                <c:pt idx="9">
                  <c:v>-1260</c:v>
                </c:pt>
                <c:pt idx="10">
                  <c:v>2940</c:v>
                </c:pt>
                <c:pt idx="11">
                  <c:v>7140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'尾張旭市との差額'!$B$15</c:f>
              <c:strCache>
                <c:ptCount val="1"/>
                <c:pt idx="0">
                  <c:v>三好町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'尾張旭市との差額'!$M$4:$X$4</c:f>
              <c:numCach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cat>
          <c:val>
            <c:numRef>
              <c:f>'尾張旭市との差額'!$M$15:$X$15</c:f>
              <c:numCache>
                <c:ptCount val="12"/>
                <c:pt idx="0">
                  <c:v>-2310</c:v>
                </c:pt>
                <c:pt idx="1">
                  <c:v>-5460</c:v>
                </c:pt>
                <c:pt idx="2">
                  <c:v>-6510</c:v>
                </c:pt>
                <c:pt idx="3">
                  <c:v>-7560</c:v>
                </c:pt>
                <c:pt idx="4">
                  <c:v>-8610</c:v>
                </c:pt>
                <c:pt idx="5">
                  <c:v>-9660</c:v>
                </c:pt>
                <c:pt idx="6">
                  <c:v>-7560</c:v>
                </c:pt>
                <c:pt idx="7">
                  <c:v>-5460</c:v>
                </c:pt>
                <c:pt idx="8">
                  <c:v>-3360</c:v>
                </c:pt>
                <c:pt idx="9">
                  <c:v>-1260</c:v>
                </c:pt>
                <c:pt idx="10">
                  <c:v>840</c:v>
                </c:pt>
                <c:pt idx="11">
                  <c:v>2940</c:v>
                </c:pt>
              </c:numCache>
            </c:numRef>
          </c:val>
          <c:smooth val="0"/>
        </c:ser>
        <c:marker val="1"/>
        <c:axId val="49777303"/>
        <c:axId val="9864464"/>
      </c:lineChart>
      <c:catAx>
        <c:axId val="49777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64464"/>
        <c:crossesAt val="-80000"/>
        <c:auto val="1"/>
        <c:lblOffset val="100"/>
        <c:noMultiLvlLbl val="0"/>
      </c:catAx>
      <c:valAx>
        <c:axId val="9864464"/>
        <c:scaling>
          <c:orientation val="minMax"/>
          <c:max val="12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77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" right="0" top="0" bottom="0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" right="0.1968503937007874" top="0" bottom="0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7038975"/>
    <xdr:graphicFrame>
      <xdr:nvGraphicFramePr>
        <xdr:cNvPr id="1" name="Chart 1"/>
        <xdr:cNvGraphicFramePr/>
      </xdr:nvGraphicFramePr>
      <xdr:xfrm>
        <a:off x="0" y="0"/>
        <a:ext cx="104584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7038975"/>
    <xdr:graphicFrame>
      <xdr:nvGraphicFramePr>
        <xdr:cNvPr id="1" name="Shape 1025"/>
        <xdr:cNvGraphicFramePr/>
      </xdr:nvGraphicFramePr>
      <xdr:xfrm>
        <a:off x="0" y="0"/>
        <a:ext cx="104584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7038975"/>
    <xdr:graphicFrame>
      <xdr:nvGraphicFramePr>
        <xdr:cNvPr id="1" name="Shape 1025"/>
        <xdr:cNvGraphicFramePr/>
      </xdr:nvGraphicFramePr>
      <xdr:xfrm>
        <a:off x="0" y="0"/>
        <a:ext cx="104584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38975"/>
    <xdr:graphicFrame>
      <xdr:nvGraphicFramePr>
        <xdr:cNvPr id="1" name="Shape 1025"/>
        <xdr:cNvGraphicFramePr/>
      </xdr:nvGraphicFramePr>
      <xdr:xfrm>
        <a:off x="0" y="0"/>
        <a:ext cx="10401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19"/>
  <sheetViews>
    <sheetView workbookViewId="0" topLeftCell="A1">
      <selection activeCell="M19" sqref="M19"/>
    </sheetView>
  </sheetViews>
  <sheetFormatPr defaultColWidth="9.00390625" defaultRowHeight="13.5"/>
  <cols>
    <col min="1" max="2" width="2.625" style="0" customWidth="1"/>
    <col min="4" max="4" width="9.75390625" style="0" bestFit="1" customWidth="1"/>
    <col min="5" max="5" width="7.625" style="0" bestFit="1" customWidth="1"/>
    <col min="6" max="14" width="8.625" style="0" bestFit="1" customWidth="1"/>
  </cols>
  <sheetData>
    <row r="2" ht="14.25" thickBot="1">
      <c r="E2" t="s">
        <v>37</v>
      </c>
    </row>
    <row r="3" spans="5:14" ht="14.25" thickBot="1">
      <c r="E3" s="18" t="s">
        <v>36</v>
      </c>
      <c r="F3" s="19"/>
      <c r="G3" s="19"/>
      <c r="H3" s="19"/>
      <c r="I3" s="19"/>
      <c r="J3" s="19"/>
      <c r="K3" s="19"/>
      <c r="L3" s="19"/>
      <c r="M3" s="19"/>
      <c r="N3" s="20"/>
    </row>
    <row r="4" spans="3:14" ht="13.5">
      <c r="C4" s="5" t="s">
        <v>0</v>
      </c>
      <c r="D4" s="6" t="s">
        <v>11</v>
      </c>
      <c r="E4" s="16" t="s">
        <v>29</v>
      </c>
      <c r="F4" s="16" t="s">
        <v>26</v>
      </c>
      <c r="G4" s="16" t="s">
        <v>27</v>
      </c>
      <c r="H4" s="16" t="s">
        <v>15</v>
      </c>
      <c r="I4" s="16" t="s">
        <v>16</v>
      </c>
      <c r="J4" s="16" t="s">
        <v>17</v>
      </c>
      <c r="K4" s="16" t="s">
        <v>21</v>
      </c>
      <c r="L4" s="16" t="s">
        <v>22</v>
      </c>
      <c r="M4" s="16" t="s">
        <v>19</v>
      </c>
      <c r="N4" s="17" t="s">
        <v>12</v>
      </c>
    </row>
    <row r="5" spans="3:14" ht="13.5">
      <c r="C5" s="7" t="s">
        <v>1</v>
      </c>
      <c r="D5" s="8">
        <v>1176</v>
      </c>
      <c r="E5" s="8">
        <v>0</v>
      </c>
      <c r="F5" s="8">
        <v>113.4</v>
      </c>
      <c r="G5" s="8">
        <v>168</v>
      </c>
      <c r="H5" s="8">
        <v>187.95</v>
      </c>
      <c r="I5" s="8">
        <v>187.95</v>
      </c>
      <c r="J5" s="8">
        <v>215.25</v>
      </c>
      <c r="K5" s="8">
        <v>252</v>
      </c>
      <c r="L5" s="8">
        <v>252</v>
      </c>
      <c r="M5" s="8">
        <v>266.7</v>
      </c>
      <c r="N5" s="9">
        <v>266.7</v>
      </c>
    </row>
    <row r="6" spans="3:14" ht="13.5">
      <c r="C6" s="7" t="s">
        <v>2</v>
      </c>
      <c r="D6" s="8">
        <v>1785</v>
      </c>
      <c r="E6" s="8">
        <v>0</v>
      </c>
      <c r="F6" s="8">
        <v>94.5</v>
      </c>
      <c r="G6" s="8">
        <v>105</v>
      </c>
      <c r="H6" s="8">
        <v>110.25</v>
      </c>
      <c r="I6" s="8">
        <v>120.75</v>
      </c>
      <c r="J6" s="8">
        <v>126</v>
      </c>
      <c r="K6" s="8">
        <v>126</v>
      </c>
      <c r="L6" s="8">
        <v>126</v>
      </c>
      <c r="M6" s="8">
        <v>126</v>
      </c>
      <c r="N6" s="9">
        <v>126</v>
      </c>
    </row>
    <row r="7" spans="3:14" ht="13.5">
      <c r="C7" s="7" t="s">
        <v>3</v>
      </c>
      <c r="D7" s="8">
        <v>1507.8</v>
      </c>
      <c r="E7" s="8">
        <v>0</v>
      </c>
      <c r="F7" s="8">
        <v>75.6</v>
      </c>
      <c r="G7" s="8">
        <v>91.35</v>
      </c>
      <c r="H7" s="8">
        <v>91.35</v>
      </c>
      <c r="I7" s="8">
        <v>111.3</v>
      </c>
      <c r="J7" s="8">
        <v>111.3</v>
      </c>
      <c r="K7" s="8">
        <v>137.55</v>
      </c>
      <c r="L7" s="8">
        <v>137.55</v>
      </c>
      <c r="M7" s="8">
        <v>137.55</v>
      </c>
      <c r="N7" s="9">
        <v>168</v>
      </c>
    </row>
    <row r="8" spans="3:14" ht="13.5">
      <c r="C8" s="7" t="s">
        <v>4</v>
      </c>
      <c r="D8" s="8">
        <v>1575</v>
      </c>
      <c r="E8" s="8">
        <v>0</v>
      </c>
      <c r="F8" s="8">
        <v>89.25</v>
      </c>
      <c r="G8" s="8">
        <v>99.75</v>
      </c>
      <c r="H8" s="8">
        <v>99.75</v>
      </c>
      <c r="I8" s="8">
        <v>99.75</v>
      </c>
      <c r="J8" s="8">
        <v>110.25</v>
      </c>
      <c r="K8" s="8">
        <v>115.5</v>
      </c>
      <c r="L8" s="8">
        <v>115.5</v>
      </c>
      <c r="M8" s="8">
        <v>115.5</v>
      </c>
      <c r="N8" s="9">
        <v>115.5</v>
      </c>
    </row>
    <row r="9" spans="3:14" ht="13.5">
      <c r="C9" s="7" t="s">
        <v>20</v>
      </c>
      <c r="D9" s="8">
        <v>1543.5</v>
      </c>
      <c r="E9" s="8">
        <v>0</v>
      </c>
      <c r="F9" s="8">
        <v>84</v>
      </c>
      <c r="G9" s="8">
        <v>84</v>
      </c>
      <c r="H9" s="8">
        <v>99.75</v>
      </c>
      <c r="I9" s="8">
        <v>99.75</v>
      </c>
      <c r="J9" s="8">
        <v>115.5</v>
      </c>
      <c r="K9" s="8">
        <v>131.25</v>
      </c>
      <c r="L9" s="8">
        <v>131.25</v>
      </c>
      <c r="M9" s="8">
        <v>131.25</v>
      </c>
      <c r="N9" s="9">
        <v>157.5</v>
      </c>
    </row>
    <row r="10" spans="3:14" ht="13.5">
      <c r="C10" s="7" t="s">
        <v>5</v>
      </c>
      <c r="D10" s="8">
        <v>1260</v>
      </c>
      <c r="E10" s="8">
        <v>73.5</v>
      </c>
      <c r="F10" s="8">
        <v>94.5</v>
      </c>
      <c r="G10" s="8">
        <v>126</v>
      </c>
      <c r="H10" s="8">
        <v>126</v>
      </c>
      <c r="I10" s="8">
        <v>126</v>
      </c>
      <c r="J10" s="8">
        <v>157.5</v>
      </c>
      <c r="K10" s="8">
        <v>157.5</v>
      </c>
      <c r="L10" s="8">
        <v>157.5</v>
      </c>
      <c r="M10" s="8">
        <v>157.5</v>
      </c>
      <c r="N10" s="9">
        <v>157.5</v>
      </c>
    </row>
    <row r="11" spans="3:14" ht="13.5">
      <c r="C11" s="7" t="s">
        <v>6</v>
      </c>
      <c r="D11" s="8">
        <v>1470</v>
      </c>
      <c r="E11" s="8">
        <v>0</v>
      </c>
      <c r="F11" s="8">
        <v>76</v>
      </c>
      <c r="G11" s="8">
        <v>76</v>
      </c>
      <c r="H11" s="8">
        <v>87</v>
      </c>
      <c r="I11" s="8">
        <v>87</v>
      </c>
      <c r="J11" s="8">
        <v>92</v>
      </c>
      <c r="K11" s="8">
        <v>97</v>
      </c>
      <c r="L11" s="8">
        <v>97</v>
      </c>
      <c r="M11" s="8">
        <v>97</v>
      </c>
      <c r="N11" s="9">
        <v>122</v>
      </c>
    </row>
    <row r="12" spans="3:14" ht="13.5">
      <c r="C12" s="7" t="s">
        <v>7</v>
      </c>
      <c r="D12" s="8">
        <v>1260</v>
      </c>
      <c r="E12" s="8">
        <v>0</v>
      </c>
      <c r="F12" s="8">
        <v>84</v>
      </c>
      <c r="G12" s="8">
        <v>126</v>
      </c>
      <c r="H12" s="8">
        <v>126</v>
      </c>
      <c r="I12" s="8">
        <v>126</v>
      </c>
      <c r="J12" s="8">
        <v>168</v>
      </c>
      <c r="K12" s="8">
        <v>168</v>
      </c>
      <c r="L12" s="8">
        <v>168</v>
      </c>
      <c r="M12" s="8">
        <v>168</v>
      </c>
      <c r="N12" s="9">
        <v>168</v>
      </c>
    </row>
    <row r="13" spans="3:14" ht="13.5">
      <c r="C13" s="7" t="s">
        <v>8</v>
      </c>
      <c r="D13" s="8">
        <v>1680</v>
      </c>
      <c r="E13" s="8">
        <v>0</v>
      </c>
      <c r="F13" s="8">
        <v>84</v>
      </c>
      <c r="G13" s="8">
        <v>84</v>
      </c>
      <c r="H13" s="8">
        <v>94.5</v>
      </c>
      <c r="I13" s="8">
        <v>94.5</v>
      </c>
      <c r="J13" s="8">
        <v>115.5</v>
      </c>
      <c r="K13" s="8">
        <v>136.5</v>
      </c>
      <c r="L13" s="8">
        <v>136.5</v>
      </c>
      <c r="M13" s="8">
        <v>136.5</v>
      </c>
      <c r="N13" s="9">
        <v>168</v>
      </c>
    </row>
    <row r="14" spans="3:14" ht="13.5">
      <c r="C14" s="7" t="s">
        <v>9</v>
      </c>
      <c r="D14" s="8">
        <v>2100</v>
      </c>
      <c r="E14" s="8">
        <v>0</v>
      </c>
      <c r="F14" s="8">
        <v>105</v>
      </c>
      <c r="G14" s="8">
        <v>105</v>
      </c>
      <c r="H14" s="8">
        <v>115.5</v>
      </c>
      <c r="I14" s="8">
        <v>115.5</v>
      </c>
      <c r="J14" s="8">
        <v>136.5</v>
      </c>
      <c r="K14" s="8">
        <v>136.5</v>
      </c>
      <c r="L14" s="8">
        <v>168</v>
      </c>
      <c r="M14" s="8">
        <v>168</v>
      </c>
      <c r="N14" s="9">
        <v>199.5</v>
      </c>
    </row>
    <row r="15" spans="3:14" ht="14.25" thickBot="1">
      <c r="C15" s="10" t="s">
        <v>10</v>
      </c>
      <c r="D15" s="11">
        <v>1890</v>
      </c>
      <c r="E15" s="11">
        <v>0</v>
      </c>
      <c r="F15" s="11">
        <v>94.5</v>
      </c>
      <c r="G15" s="11">
        <v>94.5</v>
      </c>
      <c r="H15" s="11">
        <v>105</v>
      </c>
      <c r="I15" s="11">
        <v>105</v>
      </c>
      <c r="J15" s="11">
        <v>126</v>
      </c>
      <c r="K15" s="11">
        <v>147</v>
      </c>
      <c r="L15" s="11">
        <v>147</v>
      </c>
      <c r="M15" s="11">
        <v>178.5</v>
      </c>
      <c r="N15" s="12">
        <v>178.5</v>
      </c>
    </row>
    <row r="16" ht="13.5">
      <c r="M16" s="13" t="s">
        <v>32</v>
      </c>
    </row>
    <row r="17" ht="13.5">
      <c r="M17" s="13" t="s">
        <v>38</v>
      </c>
    </row>
    <row r="18" ht="13.5">
      <c r="M18" s="13" t="s">
        <v>33</v>
      </c>
    </row>
    <row r="19" spans="13:14" ht="13.5">
      <c r="M19" s="14" t="s">
        <v>34</v>
      </c>
      <c r="N19" s="15">
        <f>1260+73.5*20+94.5*20+126*10</f>
        <v>5880</v>
      </c>
    </row>
  </sheetData>
  <printOptions/>
  <pageMargins left="0" right="0" top="0" bottom="0" header="0" footer="0"/>
  <pageSetup horizontalDpi="300" verticalDpi="3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29"/>
  <sheetViews>
    <sheetView view="pageBreakPreview" zoomScale="60" workbookViewId="0" topLeftCell="A1">
      <selection activeCell="A3" sqref="A3"/>
    </sheetView>
  </sheetViews>
  <sheetFormatPr defaultColWidth="9.00390625" defaultRowHeight="13.5"/>
  <cols>
    <col min="3" max="3" width="7.75390625" style="0" customWidth="1"/>
    <col min="4" max="5" width="7.25390625" style="0" bestFit="1" customWidth="1"/>
    <col min="6" max="10" width="9.25390625" style="0" bestFit="1" customWidth="1"/>
    <col min="11" max="16" width="8.25390625" style="0" bestFit="1" customWidth="1"/>
    <col min="17" max="18" width="9.25390625" style="0" bestFit="1" customWidth="1"/>
    <col min="19" max="24" width="8.125" style="0" bestFit="1" customWidth="1"/>
  </cols>
  <sheetData>
    <row r="3" ht="14.25" thickBot="1">
      <c r="C3" t="s">
        <v>35</v>
      </c>
    </row>
    <row r="4" spans="2:24" ht="13.5">
      <c r="B4" s="5" t="s">
        <v>0</v>
      </c>
      <c r="C4" s="21">
        <v>0</v>
      </c>
      <c r="D4" s="21">
        <v>10</v>
      </c>
      <c r="E4" s="21">
        <v>20</v>
      </c>
      <c r="F4" s="22">
        <v>30</v>
      </c>
      <c r="G4" s="22">
        <v>40</v>
      </c>
      <c r="H4" s="21">
        <v>50</v>
      </c>
      <c r="I4" s="21">
        <v>60</v>
      </c>
      <c r="J4" s="22">
        <v>70</v>
      </c>
      <c r="K4" s="22">
        <v>80</v>
      </c>
      <c r="L4" s="21">
        <v>90</v>
      </c>
      <c r="M4" s="21">
        <v>100</v>
      </c>
      <c r="N4" s="22">
        <v>200</v>
      </c>
      <c r="O4" s="21">
        <v>300</v>
      </c>
      <c r="P4" s="21">
        <v>400</v>
      </c>
      <c r="Q4" s="22">
        <v>500</v>
      </c>
      <c r="R4" s="22">
        <v>600</v>
      </c>
      <c r="S4" s="21">
        <v>700</v>
      </c>
      <c r="T4" s="21">
        <v>800</v>
      </c>
      <c r="U4" s="21">
        <v>900</v>
      </c>
      <c r="V4" s="21">
        <v>1000</v>
      </c>
      <c r="W4" s="22">
        <v>1100</v>
      </c>
      <c r="X4" s="23">
        <v>1200</v>
      </c>
    </row>
    <row r="5" spans="2:24" ht="13.5">
      <c r="B5" s="7" t="s">
        <v>1</v>
      </c>
      <c r="C5" s="24">
        <v>1176</v>
      </c>
      <c r="D5" s="24">
        <v>1176</v>
      </c>
      <c r="E5" s="24">
        <v>1176</v>
      </c>
      <c r="F5" s="24">
        <v>2310</v>
      </c>
      <c r="G5" s="24">
        <v>3444</v>
      </c>
      <c r="H5" s="24">
        <v>5124</v>
      </c>
      <c r="I5" s="24">
        <v>6804</v>
      </c>
      <c r="J5" s="24">
        <v>8683.5</v>
      </c>
      <c r="K5" s="24">
        <v>10563</v>
      </c>
      <c r="L5" s="24">
        <v>12442.5</v>
      </c>
      <c r="M5" s="24">
        <v>14322</v>
      </c>
      <c r="N5" s="24">
        <v>35847</v>
      </c>
      <c r="O5" s="24">
        <v>61047</v>
      </c>
      <c r="P5" s="24">
        <v>86247</v>
      </c>
      <c r="Q5" s="24">
        <v>111447</v>
      </c>
      <c r="R5" s="24">
        <v>136647</v>
      </c>
      <c r="S5" s="24">
        <v>163317</v>
      </c>
      <c r="T5" s="24">
        <v>189987</v>
      </c>
      <c r="U5" s="24">
        <v>216657</v>
      </c>
      <c r="V5" s="24">
        <v>243327</v>
      </c>
      <c r="W5" s="24">
        <v>269997</v>
      </c>
      <c r="X5" s="25">
        <v>296667</v>
      </c>
    </row>
    <row r="6" spans="2:24" ht="13.5">
      <c r="B6" s="7" t="s">
        <v>2</v>
      </c>
      <c r="C6" s="24">
        <v>1785</v>
      </c>
      <c r="D6" s="24">
        <v>1785</v>
      </c>
      <c r="E6" s="24">
        <v>1785</v>
      </c>
      <c r="F6" s="24">
        <v>2730</v>
      </c>
      <c r="G6" s="24">
        <v>3675</v>
      </c>
      <c r="H6" s="24">
        <v>4725</v>
      </c>
      <c r="I6" s="24">
        <v>5775</v>
      </c>
      <c r="J6" s="24">
        <v>6877.5</v>
      </c>
      <c r="K6" s="24">
        <v>7980</v>
      </c>
      <c r="L6" s="24">
        <v>9187.5</v>
      </c>
      <c r="M6" s="24">
        <v>10395</v>
      </c>
      <c r="N6" s="24">
        <v>22995</v>
      </c>
      <c r="O6" s="24">
        <v>35595</v>
      </c>
      <c r="P6" s="24">
        <v>48195</v>
      </c>
      <c r="Q6" s="24">
        <v>60795</v>
      </c>
      <c r="R6" s="24">
        <v>73395</v>
      </c>
      <c r="S6" s="24">
        <v>85995</v>
      </c>
      <c r="T6" s="24">
        <v>98595</v>
      </c>
      <c r="U6" s="24">
        <v>111195</v>
      </c>
      <c r="V6" s="24">
        <v>123795</v>
      </c>
      <c r="W6" s="24">
        <v>136395</v>
      </c>
      <c r="X6" s="25">
        <v>148995</v>
      </c>
    </row>
    <row r="7" spans="2:24" ht="13.5">
      <c r="B7" s="7" t="s">
        <v>3</v>
      </c>
      <c r="C7" s="24">
        <v>1507.8</v>
      </c>
      <c r="D7" s="24">
        <v>1507.8</v>
      </c>
      <c r="E7" s="24">
        <v>1507.8</v>
      </c>
      <c r="F7" s="24">
        <v>2263.8</v>
      </c>
      <c r="G7" s="24">
        <v>3019.8</v>
      </c>
      <c r="H7" s="24">
        <v>3933.3</v>
      </c>
      <c r="I7" s="24">
        <v>4846.8</v>
      </c>
      <c r="J7" s="24">
        <v>5760.3</v>
      </c>
      <c r="K7" s="24">
        <v>6673.8</v>
      </c>
      <c r="L7" s="24">
        <v>7786.8</v>
      </c>
      <c r="M7" s="24">
        <v>8899.8</v>
      </c>
      <c r="N7" s="24">
        <v>20029.8</v>
      </c>
      <c r="O7" s="24">
        <v>33784.8</v>
      </c>
      <c r="P7" s="24">
        <v>47539.8</v>
      </c>
      <c r="Q7" s="24">
        <v>61294.8</v>
      </c>
      <c r="R7" s="24">
        <v>75049.8</v>
      </c>
      <c r="S7" s="24">
        <v>88804.8</v>
      </c>
      <c r="T7" s="24">
        <v>102559.8</v>
      </c>
      <c r="U7" s="24">
        <v>116314.8</v>
      </c>
      <c r="V7" s="24">
        <v>130069.8</v>
      </c>
      <c r="W7" s="24">
        <v>146869.8</v>
      </c>
      <c r="X7" s="25">
        <v>163669.8</v>
      </c>
    </row>
    <row r="8" spans="2:24" ht="13.5">
      <c r="B8" s="7" t="s">
        <v>4</v>
      </c>
      <c r="C8" s="24">
        <v>1575</v>
      </c>
      <c r="D8" s="24">
        <v>1575</v>
      </c>
      <c r="E8" s="24">
        <v>1575</v>
      </c>
      <c r="F8" s="24">
        <v>2467.5</v>
      </c>
      <c r="G8" s="24">
        <v>3360</v>
      </c>
      <c r="H8" s="24">
        <v>4357.5</v>
      </c>
      <c r="I8" s="24">
        <v>5355</v>
      </c>
      <c r="J8" s="24">
        <v>6352.5</v>
      </c>
      <c r="K8" s="24">
        <v>7350</v>
      </c>
      <c r="L8" s="24">
        <v>8347.5</v>
      </c>
      <c r="M8" s="24">
        <v>9345</v>
      </c>
      <c r="N8" s="24">
        <v>20370</v>
      </c>
      <c r="O8" s="24">
        <v>31920</v>
      </c>
      <c r="P8" s="24">
        <v>43470</v>
      </c>
      <c r="Q8" s="24">
        <v>55020</v>
      </c>
      <c r="R8" s="24">
        <v>66570</v>
      </c>
      <c r="S8" s="24">
        <v>78120</v>
      </c>
      <c r="T8" s="24">
        <v>89670</v>
      </c>
      <c r="U8" s="24">
        <v>101220</v>
      </c>
      <c r="V8" s="24">
        <v>112770</v>
      </c>
      <c r="W8" s="24">
        <v>124320</v>
      </c>
      <c r="X8" s="25">
        <v>135870</v>
      </c>
    </row>
    <row r="9" spans="2:24" ht="13.5">
      <c r="B9" s="7" t="s">
        <v>20</v>
      </c>
      <c r="C9" s="24">
        <v>1543.5</v>
      </c>
      <c r="D9" s="24">
        <v>1543.5</v>
      </c>
      <c r="E9" s="24">
        <v>1543.5</v>
      </c>
      <c r="F9" s="24">
        <v>2383.5</v>
      </c>
      <c r="G9" s="24">
        <v>3223.5</v>
      </c>
      <c r="H9" s="24">
        <v>4063.5</v>
      </c>
      <c r="I9" s="24">
        <v>4903.5</v>
      </c>
      <c r="J9" s="24">
        <v>5901</v>
      </c>
      <c r="K9" s="24">
        <v>6898.5</v>
      </c>
      <c r="L9" s="24">
        <v>7896</v>
      </c>
      <c r="M9" s="24">
        <v>8893.5</v>
      </c>
      <c r="N9" s="24">
        <v>20443.5</v>
      </c>
      <c r="O9" s="24">
        <v>33568.5</v>
      </c>
      <c r="P9" s="24">
        <v>46693.5</v>
      </c>
      <c r="Q9" s="24">
        <v>59818.5</v>
      </c>
      <c r="R9" s="24">
        <v>72943.5</v>
      </c>
      <c r="S9" s="24">
        <v>86068.5</v>
      </c>
      <c r="T9" s="24">
        <v>99193.5</v>
      </c>
      <c r="U9" s="24">
        <v>112318.5</v>
      </c>
      <c r="V9" s="24">
        <v>125443.5</v>
      </c>
      <c r="W9" s="24">
        <v>141193.5</v>
      </c>
      <c r="X9" s="25">
        <v>156943.5</v>
      </c>
    </row>
    <row r="10" spans="2:24" ht="13.5">
      <c r="B10" s="7" t="s">
        <v>5</v>
      </c>
      <c r="C10" s="24">
        <v>1260</v>
      </c>
      <c r="D10" s="24">
        <v>1995</v>
      </c>
      <c r="E10" s="24">
        <v>2730</v>
      </c>
      <c r="F10" s="24">
        <v>3675</v>
      </c>
      <c r="G10" s="24">
        <v>4620</v>
      </c>
      <c r="H10" s="24">
        <v>5880</v>
      </c>
      <c r="I10" s="24">
        <v>7140</v>
      </c>
      <c r="J10" s="24">
        <v>8400</v>
      </c>
      <c r="K10" s="24">
        <v>9660</v>
      </c>
      <c r="L10" s="24">
        <v>10920</v>
      </c>
      <c r="M10" s="24">
        <v>12180</v>
      </c>
      <c r="N10" s="24">
        <v>27930</v>
      </c>
      <c r="O10" s="24">
        <v>43680</v>
      </c>
      <c r="P10" s="24">
        <v>59430</v>
      </c>
      <c r="Q10" s="24">
        <v>75180</v>
      </c>
      <c r="R10" s="24">
        <v>90930</v>
      </c>
      <c r="S10" s="24">
        <v>106680</v>
      </c>
      <c r="T10" s="24">
        <v>122430</v>
      </c>
      <c r="U10" s="24">
        <v>138180</v>
      </c>
      <c r="V10" s="24">
        <v>153930</v>
      </c>
      <c r="W10" s="24">
        <v>169680</v>
      </c>
      <c r="X10" s="25">
        <v>185430</v>
      </c>
    </row>
    <row r="11" spans="2:24" ht="13.5">
      <c r="B11" s="7" t="s">
        <v>6</v>
      </c>
      <c r="C11" s="24">
        <v>1470</v>
      </c>
      <c r="D11" s="24">
        <v>1470</v>
      </c>
      <c r="E11" s="24">
        <v>1470</v>
      </c>
      <c r="F11" s="24">
        <v>2230</v>
      </c>
      <c r="G11" s="24">
        <v>2990</v>
      </c>
      <c r="H11" s="24">
        <v>3750</v>
      </c>
      <c r="I11" s="24">
        <v>4510</v>
      </c>
      <c r="J11" s="24">
        <v>5380</v>
      </c>
      <c r="K11" s="24">
        <v>6250</v>
      </c>
      <c r="L11" s="24">
        <v>7120</v>
      </c>
      <c r="M11" s="24">
        <v>7990</v>
      </c>
      <c r="N11" s="24">
        <v>17190</v>
      </c>
      <c r="O11" s="24">
        <v>26890</v>
      </c>
      <c r="P11" s="24">
        <v>36590</v>
      </c>
      <c r="Q11" s="24">
        <v>46290</v>
      </c>
      <c r="R11" s="24">
        <v>55990</v>
      </c>
      <c r="S11" s="24">
        <v>65690</v>
      </c>
      <c r="T11" s="24">
        <v>75390</v>
      </c>
      <c r="U11" s="24">
        <v>85090</v>
      </c>
      <c r="V11" s="24">
        <v>94790</v>
      </c>
      <c r="W11" s="24">
        <v>106990</v>
      </c>
      <c r="X11" s="25">
        <v>119190</v>
      </c>
    </row>
    <row r="12" spans="2:24" ht="13.5">
      <c r="B12" s="7" t="s">
        <v>7</v>
      </c>
      <c r="C12" s="24">
        <v>1260</v>
      </c>
      <c r="D12" s="24">
        <v>1260</v>
      </c>
      <c r="E12" s="24">
        <v>1260</v>
      </c>
      <c r="F12" s="24">
        <v>2100</v>
      </c>
      <c r="G12" s="24">
        <v>2940</v>
      </c>
      <c r="H12" s="24">
        <v>4200</v>
      </c>
      <c r="I12" s="24">
        <v>5460</v>
      </c>
      <c r="J12" s="24">
        <v>6720</v>
      </c>
      <c r="K12" s="24">
        <v>7980</v>
      </c>
      <c r="L12" s="24">
        <v>9240</v>
      </c>
      <c r="M12" s="24">
        <v>10500</v>
      </c>
      <c r="N12" s="24">
        <v>27300</v>
      </c>
      <c r="O12" s="24">
        <v>44100</v>
      </c>
      <c r="P12" s="24">
        <v>60900</v>
      </c>
      <c r="Q12" s="24">
        <v>77700</v>
      </c>
      <c r="R12" s="24">
        <v>94500</v>
      </c>
      <c r="S12" s="24">
        <v>111300</v>
      </c>
      <c r="T12" s="24">
        <v>128100</v>
      </c>
      <c r="U12" s="24">
        <v>144900</v>
      </c>
      <c r="V12" s="24">
        <v>161700</v>
      </c>
      <c r="W12" s="24">
        <v>178500</v>
      </c>
      <c r="X12" s="25">
        <v>195300</v>
      </c>
    </row>
    <row r="13" spans="2:24" ht="13.5">
      <c r="B13" s="7" t="s">
        <v>8</v>
      </c>
      <c r="C13" s="24">
        <v>1680</v>
      </c>
      <c r="D13" s="24">
        <v>1680</v>
      </c>
      <c r="E13" s="24">
        <v>1680</v>
      </c>
      <c r="F13" s="24">
        <v>2520</v>
      </c>
      <c r="G13" s="24">
        <v>3360</v>
      </c>
      <c r="H13" s="24">
        <v>4200</v>
      </c>
      <c r="I13" s="24">
        <v>5040</v>
      </c>
      <c r="J13" s="24">
        <v>5985</v>
      </c>
      <c r="K13" s="24">
        <v>6930</v>
      </c>
      <c r="L13" s="24">
        <v>7875</v>
      </c>
      <c r="M13" s="24">
        <v>8820</v>
      </c>
      <c r="N13" s="24">
        <v>20370</v>
      </c>
      <c r="O13" s="24">
        <v>34020</v>
      </c>
      <c r="P13" s="24">
        <v>47670</v>
      </c>
      <c r="Q13" s="24">
        <v>61320</v>
      </c>
      <c r="R13" s="24">
        <v>74970</v>
      </c>
      <c r="S13" s="24">
        <v>88620</v>
      </c>
      <c r="T13" s="24">
        <v>102270</v>
      </c>
      <c r="U13" s="24">
        <v>115920</v>
      </c>
      <c r="V13" s="24">
        <v>129570</v>
      </c>
      <c r="W13" s="24">
        <v>146370</v>
      </c>
      <c r="X13" s="25">
        <v>163170</v>
      </c>
    </row>
    <row r="14" spans="2:24" ht="13.5">
      <c r="B14" s="7" t="s">
        <v>9</v>
      </c>
      <c r="C14" s="24">
        <v>2100</v>
      </c>
      <c r="D14" s="24">
        <v>2100</v>
      </c>
      <c r="E14" s="24">
        <v>2100</v>
      </c>
      <c r="F14" s="24">
        <v>3150</v>
      </c>
      <c r="G14" s="24">
        <v>4200</v>
      </c>
      <c r="H14" s="24">
        <v>5250</v>
      </c>
      <c r="I14" s="24">
        <v>6300</v>
      </c>
      <c r="J14" s="24">
        <v>7455</v>
      </c>
      <c r="K14" s="24">
        <v>8610</v>
      </c>
      <c r="L14" s="24">
        <v>9765</v>
      </c>
      <c r="M14" s="24">
        <v>10920</v>
      </c>
      <c r="N14" s="24">
        <v>24570</v>
      </c>
      <c r="O14" s="24">
        <v>38220</v>
      </c>
      <c r="P14" s="24">
        <v>51870</v>
      </c>
      <c r="Q14" s="24">
        <v>68670</v>
      </c>
      <c r="R14" s="24">
        <v>85470</v>
      </c>
      <c r="S14" s="24">
        <v>102270</v>
      </c>
      <c r="T14" s="24">
        <v>119070</v>
      </c>
      <c r="U14" s="24">
        <v>135870</v>
      </c>
      <c r="V14" s="24">
        <v>152670</v>
      </c>
      <c r="W14" s="24">
        <v>172620</v>
      </c>
      <c r="X14" s="25">
        <v>192570</v>
      </c>
    </row>
    <row r="15" spans="2:24" ht="14.25" thickBot="1">
      <c r="B15" s="10" t="s">
        <v>10</v>
      </c>
      <c r="C15" s="26">
        <v>1890</v>
      </c>
      <c r="D15" s="26">
        <v>1890</v>
      </c>
      <c r="E15" s="26">
        <v>1890</v>
      </c>
      <c r="F15" s="26">
        <v>2835</v>
      </c>
      <c r="G15" s="26">
        <v>3780</v>
      </c>
      <c r="H15" s="26">
        <v>4725</v>
      </c>
      <c r="I15" s="26">
        <v>5670</v>
      </c>
      <c r="J15" s="26">
        <v>6720</v>
      </c>
      <c r="K15" s="26">
        <v>7770</v>
      </c>
      <c r="L15" s="26">
        <v>8820</v>
      </c>
      <c r="M15" s="26">
        <v>9870</v>
      </c>
      <c r="N15" s="26">
        <v>22470</v>
      </c>
      <c r="O15" s="26">
        <v>37170</v>
      </c>
      <c r="P15" s="26">
        <v>51870</v>
      </c>
      <c r="Q15" s="26">
        <v>66570</v>
      </c>
      <c r="R15" s="26">
        <v>81270</v>
      </c>
      <c r="S15" s="26">
        <v>99120</v>
      </c>
      <c r="T15" s="26">
        <v>116970</v>
      </c>
      <c r="U15" s="26">
        <v>134820</v>
      </c>
      <c r="V15" s="26">
        <v>152670</v>
      </c>
      <c r="W15" s="26">
        <v>170520</v>
      </c>
      <c r="X15" s="27">
        <v>188370</v>
      </c>
    </row>
    <row r="17" ht="14.25" thickBot="1"/>
    <row r="18" spans="2:13" ht="13.5">
      <c r="B18" s="5" t="s">
        <v>0</v>
      </c>
      <c r="C18" s="22">
        <v>200</v>
      </c>
      <c r="D18" s="21">
        <v>300</v>
      </c>
      <c r="E18" s="21">
        <v>400</v>
      </c>
      <c r="F18" s="22">
        <v>500</v>
      </c>
      <c r="G18" s="22">
        <v>600</v>
      </c>
      <c r="H18" s="21">
        <v>700</v>
      </c>
      <c r="I18" s="21">
        <v>800</v>
      </c>
      <c r="J18" s="21">
        <v>900</v>
      </c>
      <c r="K18" s="21">
        <v>1000</v>
      </c>
      <c r="L18" s="22">
        <v>1100</v>
      </c>
      <c r="M18" s="23">
        <v>1200</v>
      </c>
    </row>
    <row r="19" spans="2:13" ht="13.5">
      <c r="B19" s="7" t="s">
        <v>1</v>
      </c>
      <c r="C19" s="24">
        <v>35847</v>
      </c>
      <c r="D19" s="24">
        <v>61047</v>
      </c>
      <c r="E19" s="24">
        <v>86247</v>
      </c>
      <c r="F19" s="24">
        <v>111447</v>
      </c>
      <c r="G19" s="24">
        <v>136647</v>
      </c>
      <c r="H19" s="24">
        <v>163317</v>
      </c>
      <c r="I19" s="24">
        <v>189987</v>
      </c>
      <c r="J19" s="24">
        <v>216657</v>
      </c>
      <c r="K19" s="24">
        <v>243327</v>
      </c>
      <c r="L19" s="24">
        <v>269997</v>
      </c>
      <c r="M19" s="25">
        <v>296667</v>
      </c>
    </row>
    <row r="20" spans="2:13" ht="13.5">
      <c r="B20" s="7" t="s">
        <v>2</v>
      </c>
      <c r="C20" s="24">
        <v>22995</v>
      </c>
      <c r="D20" s="24">
        <v>35595</v>
      </c>
      <c r="E20" s="24">
        <v>48195</v>
      </c>
      <c r="F20" s="24">
        <v>60795</v>
      </c>
      <c r="G20" s="24">
        <v>73395</v>
      </c>
      <c r="H20" s="24">
        <v>85995</v>
      </c>
      <c r="I20" s="24">
        <v>98595</v>
      </c>
      <c r="J20" s="24">
        <v>111195</v>
      </c>
      <c r="K20" s="24">
        <v>123795</v>
      </c>
      <c r="L20" s="24">
        <v>136395</v>
      </c>
      <c r="M20" s="25">
        <v>148995</v>
      </c>
    </row>
    <row r="21" spans="2:13" ht="13.5">
      <c r="B21" s="7" t="s">
        <v>3</v>
      </c>
      <c r="C21" s="24">
        <v>20029.8</v>
      </c>
      <c r="D21" s="24">
        <v>33784.8</v>
      </c>
      <c r="E21" s="24">
        <v>47539.8</v>
      </c>
      <c r="F21" s="24">
        <v>61294.8</v>
      </c>
      <c r="G21" s="24">
        <v>75049.8</v>
      </c>
      <c r="H21" s="24">
        <v>88804.8</v>
      </c>
      <c r="I21" s="24">
        <v>102559.8</v>
      </c>
      <c r="J21" s="24">
        <v>116314.8</v>
      </c>
      <c r="K21" s="24">
        <v>130069.8</v>
      </c>
      <c r="L21" s="24">
        <v>146869.8</v>
      </c>
      <c r="M21" s="25">
        <v>163669.8</v>
      </c>
    </row>
    <row r="22" spans="2:13" ht="13.5">
      <c r="B22" s="7" t="s">
        <v>4</v>
      </c>
      <c r="C22" s="24">
        <v>20370</v>
      </c>
      <c r="D22" s="24">
        <v>31920</v>
      </c>
      <c r="E22" s="24">
        <v>43470</v>
      </c>
      <c r="F22" s="24">
        <v>55020</v>
      </c>
      <c r="G22" s="24">
        <v>66570</v>
      </c>
      <c r="H22" s="24">
        <v>78120</v>
      </c>
      <c r="I22" s="24">
        <v>89670</v>
      </c>
      <c r="J22" s="24">
        <v>101220</v>
      </c>
      <c r="K22" s="24">
        <v>112770</v>
      </c>
      <c r="L22" s="24">
        <v>124320</v>
      </c>
      <c r="M22" s="25">
        <v>135870</v>
      </c>
    </row>
    <row r="23" spans="2:13" ht="13.5">
      <c r="B23" s="7" t="s">
        <v>20</v>
      </c>
      <c r="C23" s="24">
        <v>20443.5</v>
      </c>
      <c r="D23" s="24">
        <v>33568.5</v>
      </c>
      <c r="E23" s="24">
        <v>46693.5</v>
      </c>
      <c r="F23" s="24">
        <v>59818.5</v>
      </c>
      <c r="G23" s="24">
        <v>72943.5</v>
      </c>
      <c r="H23" s="24">
        <v>86068.5</v>
      </c>
      <c r="I23" s="24">
        <v>99193.5</v>
      </c>
      <c r="J23" s="24">
        <v>112318.5</v>
      </c>
      <c r="K23" s="24">
        <v>125443.5</v>
      </c>
      <c r="L23" s="24">
        <v>141193.5</v>
      </c>
      <c r="M23" s="25">
        <v>156943.5</v>
      </c>
    </row>
    <row r="24" spans="2:13" ht="13.5">
      <c r="B24" s="7" t="s">
        <v>5</v>
      </c>
      <c r="C24" s="24">
        <v>27930</v>
      </c>
      <c r="D24" s="24">
        <v>43680</v>
      </c>
      <c r="E24" s="24">
        <v>59430</v>
      </c>
      <c r="F24" s="24">
        <v>75180</v>
      </c>
      <c r="G24" s="24">
        <v>90930</v>
      </c>
      <c r="H24" s="24">
        <v>106680</v>
      </c>
      <c r="I24" s="24">
        <v>122430</v>
      </c>
      <c r="J24" s="24">
        <v>138180</v>
      </c>
      <c r="K24" s="24">
        <v>153930</v>
      </c>
      <c r="L24" s="24">
        <v>169680</v>
      </c>
      <c r="M24" s="25">
        <v>185430</v>
      </c>
    </row>
    <row r="25" spans="2:13" ht="13.5">
      <c r="B25" s="7" t="s">
        <v>6</v>
      </c>
      <c r="C25" s="24">
        <v>17190</v>
      </c>
      <c r="D25" s="24">
        <v>26890</v>
      </c>
      <c r="E25" s="24">
        <v>36590</v>
      </c>
      <c r="F25" s="24">
        <v>46290</v>
      </c>
      <c r="G25" s="24">
        <v>55990</v>
      </c>
      <c r="H25" s="24">
        <v>65690</v>
      </c>
      <c r="I25" s="24">
        <v>75390</v>
      </c>
      <c r="J25" s="24">
        <v>85090</v>
      </c>
      <c r="K25" s="24">
        <v>94790</v>
      </c>
      <c r="L25" s="24">
        <v>106990</v>
      </c>
      <c r="M25" s="25">
        <v>119190</v>
      </c>
    </row>
    <row r="26" spans="2:13" ht="13.5">
      <c r="B26" s="7" t="s">
        <v>7</v>
      </c>
      <c r="C26" s="24">
        <v>27300</v>
      </c>
      <c r="D26" s="24">
        <v>44100</v>
      </c>
      <c r="E26" s="24">
        <v>60900</v>
      </c>
      <c r="F26" s="24">
        <v>77700</v>
      </c>
      <c r="G26" s="24">
        <v>94500</v>
      </c>
      <c r="H26" s="24">
        <v>111300</v>
      </c>
      <c r="I26" s="24">
        <v>128100</v>
      </c>
      <c r="J26" s="24">
        <v>144900</v>
      </c>
      <c r="K26" s="24">
        <v>161700</v>
      </c>
      <c r="L26" s="24">
        <v>178500</v>
      </c>
      <c r="M26" s="25">
        <v>195300</v>
      </c>
    </row>
    <row r="27" spans="2:13" ht="13.5">
      <c r="B27" s="7" t="s">
        <v>8</v>
      </c>
      <c r="C27" s="24">
        <v>20370</v>
      </c>
      <c r="D27" s="24">
        <v>34020</v>
      </c>
      <c r="E27" s="24">
        <v>47670</v>
      </c>
      <c r="F27" s="24">
        <v>61320</v>
      </c>
      <c r="G27" s="24">
        <v>74970</v>
      </c>
      <c r="H27" s="24">
        <v>88620</v>
      </c>
      <c r="I27" s="24">
        <v>102270</v>
      </c>
      <c r="J27" s="24">
        <v>115920</v>
      </c>
      <c r="K27" s="24">
        <v>129570</v>
      </c>
      <c r="L27" s="24">
        <v>146370</v>
      </c>
      <c r="M27" s="25">
        <v>163170</v>
      </c>
    </row>
    <row r="28" spans="2:13" ht="13.5">
      <c r="B28" s="7" t="s">
        <v>9</v>
      </c>
      <c r="C28" s="24">
        <v>24570</v>
      </c>
      <c r="D28" s="24">
        <v>38220</v>
      </c>
      <c r="E28" s="24">
        <v>51870</v>
      </c>
      <c r="F28" s="24">
        <v>68670</v>
      </c>
      <c r="G28" s="24">
        <v>85470</v>
      </c>
      <c r="H28" s="24">
        <v>102270</v>
      </c>
      <c r="I28" s="24">
        <v>119070</v>
      </c>
      <c r="J28" s="24">
        <v>135870</v>
      </c>
      <c r="K28" s="24">
        <v>152670</v>
      </c>
      <c r="L28" s="24">
        <v>172620</v>
      </c>
      <c r="M28" s="25">
        <v>192570</v>
      </c>
    </row>
    <row r="29" spans="2:13" ht="14.25" thickBot="1">
      <c r="B29" s="10" t="s">
        <v>10</v>
      </c>
      <c r="C29" s="26">
        <v>22470</v>
      </c>
      <c r="D29" s="26">
        <v>37170</v>
      </c>
      <c r="E29" s="26">
        <v>51870</v>
      </c>
      <c r="F29" s="26">
        <v>66570</v>
      </c>
      <c r="G29" s="26">
        <v>81270</v>
      </c>
      <c r="H29" s="26">
        <v>99120</v>
      </c>
      <c r="I29" s="26">
        <v>116970</v>
      </c>
      <c r="J29" s="26">
        <v>134820</v>
      </c>
      <c r="K29" s="26">
        <v>152670</v>
      </c>
      <c r="L29" s="26">
        <v>170520</v>
      </c>
      <c r="M29" s="27">
        <v>188370</v>
      </c>
    </row>
  </sheetData>
  <printOptions/>
  <pageMargins left="0" right="0" top="0" bottom="0" header="0.5118110236220472" footer="0.5118110236220472"/>
  <pageSetup horizontalDpi="300" verticalDpi="3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6"/>
  <sheetViews>
    <sheetView workbookViewId="0" topLeftCell="A1">
      <selection activeCell="F5" sqref="F5"/>
    </sheetView>
  </sheetViews>
  <sheetFormatPr defaultColWidth="9.00390625" defaultRowHeight="13.5"/>
  <cols>
    <col min="1" max="1" width="6.75390625" style="0" customWidth="1"/>
    <col min="2" max="2" width="1.25" style="0" customWidth="1"/>
    <col min="4" max="4" width="7.75390625" style="0" customWidth="1"/>
    <col min="5" max="5" width="7.00390625" style="0" bestFit="1" customWidth="1"/>
    <col min="6" max="6" width="5.125" style="0" bestFit="1" customWidth="1"/>
    <col min="7" max="11" width="7.50390625" style="0" bestFit="1" customWidth="1"/>
    <col min="12" max="12" width="7.375" style="0" customWidth="1"/>
    <col min="13" max="13" width="6.625" style="0" customWidth="1"/>
    <col min="14" max="14" width="8.125" style="0" bestFit="1" customWidth="1"/>
    <col min="15" max="15" width="7.50390625" style="0" bestFit="1" customWidth="1"/>
  </cols>
  <sheetData>
    <row r="4" ht="13.5">
      <c r="F4" t="s">
        <v>35</v>
      </c>
    </row>
    <row r="5" spans="3:15" s="2" customFormat="1" ht="10.5">
      <c r="C5" s="2" t="s">
        <v>0</v>
      </c>
      <c r="D5" s="2" t="s">
        <v>11</v>
      </c>
      <c r="E5" s="2" t="s">
        <v>13</v>
      </c>
      <c r="F5" s="2" t="s">
        <v>29</v>
      </c>
      <c r="G5" s="2" t="s">
        <v>26</v>
      </c>
      <c r="H5" s="2" t="s">
        <v>27</v>
      </c>
      <c r="I5" s="2" t="s">
        <v>15</v>
      </c>
      <c r="J5" s="2" t="s">
        <v>16</v>
      </c>
      <c r="K5" s="2" t="s">
        <v>17</v>
      </c>
      <c r="L5" s="2" t="s">
        <v>21</v>
      </c>
      <c r="M5" s="2" t="s">
        <v>22</v>
      </c>
      <c r="N5" s="2" t="s">
        <v>19</v>
      </c>
      <c r="O5" s="2" t="s">
        <v>12</v>
      </c>
    </row>
    <row r="6" spans="1:15" ht="13.5">
      <c r="A6" t="s">
        <v>25</v>
      </c>
      <c r="C6" t="s">
        <v>1</v>
      </c>
      <c r="D6">
        <v>1176</v>
      </c>
      <c r="E6" t="s">
        <v>23</v>
      </c>
      <c r="F6" t="s">
        <v>14</v>
      </c>
      <c r="G6" s="1">
        <v>113.4</v>
      </c>
      <c r="H6" s="1">
        <v>168</v>
      </c>
      <c r="I6" s="1">
        <v>187.95</v>
      </c>
      <c r="J6" s="1">
        <v>187.95</v>
      </c>
      <c r="K6" s="1">
        <v>215.25</v>
      </c>
      <c r="L6" s="1">
        <v>252</v>
      </c>
      <c r="M6" s="1">
        <v>252</v>
      </c>
      <c r="N6" s="1">
        <v>266.7</v>
      </c>
      <c r="O6" s="1">
        <v>266.7</v>
      </c>
    </row>
    <row r="7" spans="1:15" ht="13.5">
      <c r="A7" t="s">
        <v>24</v>
      </c>
      <c r="C7" t="s">
        <v>2</v>
      </c>
      <c r="D7">
        <v>1700</v>
      </c>
      <c r="E7" t="s">
        <v>18</v>
      </c>
      <c r="F7" t="s">
        <v>14</v>
      </c>
      <c r="G7">
        <v>90</v>
      </c>
      <c r="H7">
        <v>100</v>
      </c>
      <c r="I7">
        <v>105</v>
      </c>
      <c r="J7">
        <v>115</v>
      </c>
      <c r="K7">
        <v>120</v>
      </c>
      <c r="L7">
        <v>120</v>
      </c>
      <c r="M7">
        <v>120</v>
      </c>
      <c r="N7">
        <v>120</v>
      </c>
      <c r="O7">
        <v>120</v>
      </c>
    </row>
    <row r="8" spans="1:15" ht="13.5">
      <c r="A8" t="s">
        <v>24</v>
      </c>
      <c r="C8" t="s">
        <v>3</v>
      </c>
      <c r="D8">
        <v>1436</v>
      </c>
      <c r="E8" t="s">
        <v>18</v>
      </c>
      <c r="F8" t="s">
        <v>14</v>
      </c>
      <c r="G8">
        <v>72</v>
      </c>
      <c r="H8">
        <v>87</v>
      </c>
      <c r="I8">
        <v>87</v>
      </c>
      <c r="J8">
        <v>106</v>
      </c>
      <c r="K8">
        <v>106</v>
      </c>
      <c r="L8">
        <v>131</v>
      </c>
      <c r="M8">
        <v>131</v>
      </c>
      <c r="N8">
        <v>131</v>
      </c>
      <c r="O8">
        <v>160</v>
      </c>
    </row>
    <row r="9" spans="1:15" ht="13.5">
      <c r="A9" t="s">
        <v>25</v>
      </c>
      <c r="C9" t="s">
        <v>4</v>
      </c>
      <c r="D9">
        <v>1575</v>
      </c>
      <c r="E9" t="s">
        <v>18</v>
      </c>
      <c r="F9" t="s">
        <v>14</v>
      </c>
      <c r="G9">
        <v>89.25</v>
      </c>
      <c r="H9">
        <v>99.75</v>
      </c>
      <c r="I9">
        <v>99.75</v>
      </c>
      <c r="J9">
        <v>99.75</v>
      </c>
      <c r="K9">
        <v>110.25</v>
      </c>
      <c r="L9">
        <v>115.5</v>
      </c>
      <c r="M9">
        <v>115.5</v>
      </c>
      <c r="N9">
        <v>115.5</v>
      </c>
      <c r="O9">
        <v>115.5</v>
      </c>
    </row>
    <row r="10" spans="1:15" ht="13.5">
      <c r="A10" t="s">
        <v>24</v>
      </c>
      <c r="C10" t="s">
        <v>20</v>
      </c>
      <c r="D10">
        <v>1470</v>
      </c>
      <c r="E10" t="s">
        <v>18</v>
      </c>
      <c r="F10" t="s">
        <v>14</v>
      </c>
      <c r="G10">
        <v>80</v>
      </c>
      <c r="H10">
        <v>80</v>
      </c>
      <c r="I10">
        <v>95</v>
      </c>
      <c r="J10">
        <v>95</v>
      </c>
      <c r="K10">
        <v>110</v>
      </c>
      <c r="L10">
        <v>125</v>
      </c>
      <c r="M10">
        <v>125</v>
      </c>
      <c r="N10">
        <v>125</v>
      </c>
      <c r="O10">
        <v>150</v>
      </c>
    </row>
    <row r="11" spans="1:15" ht="13.5">
      <c r="A11" t="s">
        <v>24</v>
      </c>
      <c r="C11" t="s">
        <v>5</v>
      </c>
      <c r="D11">
        <v>1200</v>
      </c>
      <c r="E11" t="s">
        <v>28</v>
      </c>
      <c r="F11">
        <v>70</v>
      </c>
      <c r="G11">
        <v>90</v>
      </c>
      <c r="H11">
        <v>120</v>
      </c>
      <c r="I11">
        <v>120</v>
      </c>
      <c r="J11">
        <v>120</v>
      </c>
      <c r="K11">
        <v>150</v>
      </c>
      <c r="L11">
        <v>150</v>
      </c>
      <c r="M11">
        <v>150</v>
      </c>
      <c r="N11">
        <v>150</v>
      </c>
      <c r="O11">
        <v>150</v>
      </c>
    </row>
    <row r="12" spans="1:15" ht="13.5">
      <c r="A12" t="s">
        <v>25</v>
      </c>
      <c r="C12" t="s">
        <v>6</v>
      </c>
      <c r="D12">
        <v>1470</v>
      </c>
      <c r="E12" t="s">
        <v>18</v>
      </c>
      <c r="F12" t="s">
        <v>14</v>
      </c>
      <c r="G12">
        <v>76</v>
      </c>
      <c r="H12">
        <v>76</v>
      </c>
      <c r="I12">
        <v>87</v>
      </c>
      <c r="J12">
        <v>87</v>
      </c>
      <c r="K12">
        <v>92</v>
      </c>
      <c r="L12">
        <v>97</v>
      </c>
      <c r="M12">
        <v>97</v>
      </c>
      <c r="N12">
        <v>97</v>
      </c>
      <c r="O12">
        <v>122</v>
      </c>
    </row>
    <row r="13" spans="1:15" ht="13.5">
      <c r="A13" t="s">
        <v>24</v>
      </c>
      <c r="C13" t="s">
        <v>7</v>
      </c>
      <c r="D13">
        <v>1200</v>
      </c>
      <c r="E13" t="s">
        <v>18</v>
      </c>
      <c r="F13" t="s">
        <v>14</v>
      </c>
      <c r="G13">
        <v>80</v>
      </c>
      <c r="H13">
        <v>120</v>
      </c>
      <c r="I13">
        <v>120</v>
      </c>
      <c r="J13">
        <v>120</v>
      </c>
      <c r="K13">
        <v>160</v>
      </c>
      <c r="L13">
        <v>160</v>
      </c>
      <c r="M13">
        <v>160</v>
      </c>
      <c r="N13">
        <v>160</v>
      </c>
      <c r="O13">
        <v>160</v>
      </c>
    </row>
    <row r="14" spans="1:15" ht="13.5">
      <c r="A14" t="s">
        <v>24</v>
      </c>
      <c r="C14" t="s">
        <v>8</v>
      </c>
      <c r="D14">
        <v>1600</v>
      </c>
      <c r="E14" t="s">
        <v>18</v>
      </c>
      <c r="F14" t="s">
        <v>14</v>
      </c>
      <c r="G14">
        <v>80</v>
      </c>
      <c r="H14">
        <v>80</v>
      </c>
      <c r="I14">
        <v>90</v>
      </c>
      <c r="J14">
        <v>90</v>
      </c>
      <c r="K14">
        <v>110</v>
      </c>
      <c r="L14">
        <v>130</v>
      </c>
      <c r="M14">
        <v>130</v>
      </c>
      <c r="N14">
        <v>130</v>
      </c>
      <c r="O14">
        <v>160</v>
      </c>
    </row>
    <row r="15" spans="1:15" ht="13.5">
      <c r="A15" t="s">
        <v>24</v>
      </c>
      <c r="C15" t="s">
        <v>9</v>
      </c>
      <c r="D15">
        <v>2000</v>
      </c>
      <c r="E15" t="s">
        <v>18</v>
      </c>
      <c r="F15" t="s">
        <v>14</v>
      </c>
      <c r="G15">
        <v>100</v>
      </c>
      <c r="H15">
        <v>100</v>
      </c>
      <c r="I15">
        <v>110</v>
      </c>
      <c r="J15">
        <v>110</v>
      </c>
      <c r="K15">
        <v>130</v>
      </c>
      <c r="L15">
        <v>130</v>
      </c>
      <c r="M15">
        <v>160</v>
      </c>
      <c r="N15">
        <v>160</v>
      </c>
      <c r="O15">
        <v>190</v>
      </c>
    </row>
    <row r="16" spans="1:15" ht="13.5">
      <c r="A16" t="s">
        <v>24</v>
      </c>
      <c r="C16" t="s">
        <v>10</v>
      </c>
      <c r="D16">
        <v>1800</v>
      </c>
      <c r="E16" t="s">
        <v>18</v>
      </c>
      <c r="F16" t="s">
        <v>14</v>
      </c>
      <c r="G16">
        <v>90</v>
      </c>
      <c r="H16">
        <v>90</v>
      </c>
      <c r="I16">
        <v>100</v>
      </c>
      <c r="J16">
        <v>100</v>
      </c>
      <c r="K16">
        <v>120</v>
      </c>
      <c r="L16">
        <v>140</v>
      </c>
      <c r="M16">
        <v>140</v>
      </c>
      <c r="N16">
        <v>170</v>
      </c>
      <c r="O16">
        <v>170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X15"/>
  <sheetViews>
    <sheetView workbookViewId="0" topLeftCell="A1">
      <selection activeCell="C4" sqref="C4"/>
    </sheetView>
  </sheetViews>
  <sheetFormatPr defaultColWidth="9.00390625" defaultRowHeight="13.5"/>
  <cols>
    <col min="4" max="11" width="7.50390625" style="0" bestFit="1" customWidth="1"/>
    <col min="12" max="12" width="8.50390625" style="0" bestFit="1" customWidth="1"/>
    <col min="13" max="13" width="7.50390625" style="0" bestFit="1" customWidth="1"/>
    <col min="14" max="19" width="8.50390625" style="0" bestFit="1" customWidth="1"/>
    <col min="20" max="24" width="9.50390625" style="0" bestFit="1" customWidth="1"/>
  </cols>
  <sheetData>
    <row r="3" ht="13.5">
      <c r="C3" t="s">
        <v>35</v>
      </c>
    </row>
    <row r="4" spans="2:24" ht="13.5">
      <c r="B4" s="2" t="s">
        <v>0</v>
      </c>
      <c r="C4" s="3">
        <v>0</v>
      </c>
      <c r="D4" s="3">
        <v>10</v>
      </c>
      <c r="E4" s="3">
        <v>20</v>
      </c>
      <c r="F4">
        <v>30</v>
      </c>
      <c r="G4">
        <v>40</v>
      </c>
      <c r="H4" s="3">
        <v>50</v>
      </c>
      <c r="I4" s="3">
        <v>60</v>
      </c>
      <c r="J4">
        <v>70</v>
      </c>
      <c r="K4">
        <v>80</v>
      </c>
      <c r="L4" s="3">
        <v>90</v>
      </c>
      <c r="M4" s="3">
        <v>100</v>
      </c>
      <c r="N4">
        <v>200</v>
      </c>
      <c r="O4" s="3">
        <v>300</v>
      </c>
      <c r="P4" s="3">
        <v>400</v>
      </c>
      <c r="Q4">
        <v>500</v>
      </c>
      <c r="R4">
        <v>600</v>
      </c>
      <c r="S4" s="3">
        <v>700</v>
      </c>
      <c r="T4" s="3">
        <v>800</v>
      </c>
      <c r="U4" s="3">
        <v>900</v>
      </c>
      <c r="V4" s="3">
        <v>1000</v>
      </c>
      <c r="W4">
        <v>1100</v>
      </c>
      <c r="X4">
        <v>1200</v>
      </c>
    </row>
    <row r="5" spans="2:24" ht="13.5">
      <c r="B5" t="s">
        <v>1</v>
      </c>
      <c r="C5" s="1">
        <f>'下水単価'!D5</f>
        <v>1176</v>
      </c>
      <c r="D5">
        <f>C5+'下水単価'!E5*10</f>
        <v>1176</v>
      </c>
      <c r="E5">
        <f>D5+'下水単価'!E5*10</f>
        <v>1176</v>
      </c>
      <c r="F5">
        <f>E5+'下水単価'!F5*10</f>
        <v>2310</v>
      </c>
      <c r="G5">
        <f>F5+'下水単価'!F5*10</f>
        <v>3444</v>
      </c>
      <c r="H5">
        <f>G5+'下水単価'!G5*10</f>
        <v>5124</v>
      </c>
      <c r="I5">
        <f>H5+'下水単価'!G5*10</f>
        <v>6804</v>
      </c>
      <c r="J5">
        <f>I5+'下水単価'!H5*10</f>
        <v>8683.5</v>
      </c>
      <c r="K5">
        <f>J5+'下水単価'!H5*10</f>
        <v>10563</v>
      </c>
      <c r="L5">
        <f>K5+'下水単価'!I5*10</f>
        <v>12442.5</v>
      </c>
      <c r="M5">
        <f>L5+'下水単価'!I5*10</f>
        <v>14322</v>
      </c>
      <c r="N5">
        <f>M5+'下水単価'!J5*100</f>
        <v>35847</v>
      </c>
      <c r="O5">
        <f>N5+'下水単価'!K5*100</f>
        <v>61047</v>
      </c>
      <c r="P5">
        <f>O5+'下水単価'!K5*100</f>
        <v>86247</v>
      </c>
      <c r="Q5">
        <f>P5+'下水単価'!L5*100</f>
        <v>111447</v>
      </c>
      <c r="R5">
        <f>Q5+'下水単価'!L5*100</f>
        <v>136647</v>
      </c>
      <c r="S5">
        <f>R5+'下水単価'!$M5*100</f>
        <v>163317</v>
      </c>
      <c r="T5">
        <f>S5+'下水単価'!$M5*100</f>
        <v>189987</v>
      </c>
      <c r="U5">
        <f>T5+'下水単価'!$M5*100</f>
        <v>216657</v>
      </c>
      <c r="V5">
        <f>U5+'下水単価'!$M5*100</f>
        <v>243327</v>
      </c>
      <c r="W5">
        <f>V5+'下水単価'!$N5*100</f>
        <v>269997</v>
      </c>
      <c r="X5">
        <f>W5+'下水単価'!$N5*100</f>
        <v>296667</v>
      </c>
    </row>
    <row r="6" spans="2:24" ht="13.5">
      <c r="B6" t="s">
        <v>2</v>
      </c>
      <c r="C6" s="1">
        <f>'下水単価'!D6</f>
        <v>1785</v>
      </c>
      <c r="D6">
        <f>C6+'下水単価'!E6*10</f>
        <v>1785</v>
      </c>
      <c r="E6">
        <f>D6+'下水単価'!E6*10</f>
        <v>1785</v>
      </c>
      <c r="F6">
        <f>E6+'下水単価'!F6*10</f>
        <v>2730</v>
      </c>
      <c r="G6">
        <f>F6+'下水単価'!F6*10</f>
        <v>3675</v>
      </c>
      <c r="H6">
        <f>G6+'下水単価'!G6*10</f>
        <v>4725</v>
      </c>
      <c r="I6">
        <f>H6+'下水単価'!G6*10</f>
        <v>5775</v>
      </c>
      <c r="J6">
        <f>I6+'下水単価'!H6*10</f>
        <v>6877.5</v>
      </c>
      <c r="K6">
        <f>J6+'下水単価'!H6*10</f>
        <v>7980</v>
      </c>
      <c r="L6">
        <f>K6+'下水単価'!I6*10</f>
        <v>9187.5</v>
      </c>
      <c r="M6">
        <f>L6+'下水単価'!I6*10</f>
        <v>10395</v>
      </c>
      <c r="N6">
        <f>M6+'下水単価'!J6*100</f>
        <v>22995</v>
      </c>
      <c r="O6">
        <f>N6+'下水単価'!K6*100</f>
        <v>35595</v>
      </c>
      <c r="P6">
        <f>O6+'下水単価'!K6*100</f>
        <v>48195</v>
      </c>
      <c r="Q6">
        <f>P6+'下水単価'!L6*100</f>
        <v>60795</v>
      </c>
      <c r="R6">
        <f>Q6+'下水単価'!L6*100</f>
        <v>73395</v>
      </c>
      <c r="S6">
        <f>R6+'下水単価'!$M6*100</f>
        <v>85995</v>
      </c>
      <c r="T6">
        <f>S6+'下水単価'!$M6*100</f>
        <v>98595</v>
      </c>
      <c r="U6">
        <f>T6+'下水単価'!$M6*100</f>
        <v>111195</v>
      </c>
      <c r="V6">
        <f>U6+'下水単価'!$M6*100</f>
        <v>123795</v>
      </c>
      <c r="W6">
        <f>V6+'下水単価'!$N6*100</f>
        <v>136395</v>
      </c>
      <c r="X6">
        <f>W6+'下水単価'!$N6*100</f>
        <v>148995</v>
      </c>
    </row>
    <row r="7" spans="2:24" ht="13.5">
      <c r="B7" t="s">
        <v>3</v>
      </c>
      <c r="C7" s="1">
        <f>'下水単価'!D7</f>
        <v>1507.8</v>
      </c>
      <c r="D7">
        <f>C7+'下水単価'!E7*10</f>
        <v>1507.8</v>
      </c>
      <c r="E7">
        <f>D7+'下水単価'!E7*10</f>
        <v>1507.8</v>
      </c>
      <c r="F7">
        <f>E7+'下水単価'!F7*10</f>
        <v>2263.8</v>
      </c>
      <c r="G7">
        <f>F7+'下水単価'!F7*10</f>
        <v>3019.8</v>
      </c>
      <c r="H7">
        <f>G7+'下水単価'!G7*10</f>
        <v>3933.3</v>
      </c>
      <c r="I7">
        <f>H7+'下水単価'!G7*10</f>
        <v>4846.8</v>
      </c>
      <c r="J7">
        <f>I7+'下水単価'!H7*10</f>
        <v>5760.3</v>
      </c>
      <c r="K7">
        <f>J7+'下水単価'!H7*10</f>
        <v>6673.8</v>
      </c>
      <c r="L7">
        <f>K7+'下水単価'!I7*10</f>
        <v>7786.8</v>
      </c>
      <c r="M7">
        <f>L7+'下水単価'!I7*10</f>
        <v>8899.8</v>
      </c>
      <c r="N7">
        <f>M7+'下水単価'!J7*100</f>
        <v>20029.8</v>
      </c>
      <c r="O7">
        <f>N7+'下水単価'!K7*100</f>
        <v>33784.8</v>
      </c>
      <c r="P7">
        <f>O7+'下水単価'!K7*100</f>
        <v>47539.8</v>
      </c>
      <c r="Q7">
        <f>P7+'下水単価'!L7*100</f>
        <v>61294.8</v>
      </c>
      <c r="R7">
        <f>Q7+'下水単価'!L7*100</f>
        <v>75049.8</v>
      </c>
      <c r="S7">
        <f>R7+'下水単価'!$M7*100</f>
        <v>88804.8</v>
      </c>
      <c r="T7">
        <f>S7+'下水単価'!$M7*100</f>
        <v>102559.8</v>
      </c>
      <c r="U7">
        <f>T7+'下水単価'!$M7*100</f>
        <v>116314.8</v>
      </c>
      <c r="V7">
        <f>U7+'下水単価'!$M7*100</f>
        <v>130069.8</v>
      </c>
      <c r="W7">
        <f>V7+'下水単価'!$N7*100</f>
        <v>146869.8</v>
      </c>
      <c r="X7">
        <f>W7+'下水単価'!$N7*100</f>
        <v>163669.8</v>
      </c>
    </row>
    <row r="8" spans="2:24" ht="13.5">
      <c r="B8" t="s">
        <v>4</v>
      </c>
      <c r="C8" s="1">
        <f>'下水単価'!D8</f>
        <v>1575</v>
      </c>
      <c r="D8">
        <f>C8+'下水単価'!E8*10</f>
        <v>1575</v>
      </c>
      <c r="E8">
        <f>D8+'下水単価'!E8*10</f>
        <v>1575</v>
      </c>
      <c r="F8">
        <f>E8+'下水単価'!F8*10</f>
        <v>2467.5</v>
      </c>
      <c r="G8">
        <f>F8+'下水単価'!F8*10</f>
        <v>3360</v>
      </c>
      <c r="H8">
        <f>G8+'下水単価'!G8*10</f>
        <v>4357.5</v>
      </c>
      <c r="I8">
        <f>H8+'下水単価'!G8*10</f>
        <v>5355</v>
      </c>
      <c r="J8">
        <f>I8+'下水単価'!H8*10</f>
        <v>6352.5</v>
      </c>
      <c r="K8">
        <f>J8+'下水単価'!H8*10</f>
        <v>7350</v>
      </c>
      <c r="L8">
        <f>K8+'下水単価'!I8*10</f>
        <v>8347.5</v>
      </c>
      <c r="M8">
        <f>L8+'下水単価'!I8*10</f>
        <v>9345</v>
      </c>
      <c r="N8">
        <f>M8+'下水単価'!J8*100</f>
        <v>20370</v>
      </c>
      <c r="O8">
        <f>N8+'下水単価'!K8*100</f>
        <v>31920</v>
      </c>
      <c r="P8">
        <f>O8+'下水単価'!K8*100</f>
        <v>43470</v>
      </c>
      <c r="Q8">
        <f>P8+'下水単価'!L8*100</f>
        <v>55020</v>
      </c>
      <c r="R8">
        <f>Q8+'下水単価'!L8*100</f>
        <v>66570</v>
      </c>
      <c r="S8">
        <f>R8+'下水単価'!$M8*100</f>
        <v>78120</v>
      </c>
      <c r="T8">
        <f>S8+'下水単価'!$M8*100</f>
        <v>89670</v>
      </c>
      <c r="U8">
        <f>T8+'下水単価'!$M8*100</f>
        <v>101220</v>
      </c>
      <c r="V8">
        <f>U8+'下水単価'!$M8*100</f>
        <v>112770</v>
      </c>
      <c r="W8">
        <f>V8+'下水単価'!$N8*100</f>
        <v>124320</v>
      </c>
      <c r="X8">
        <f>W8+'下水単価'!$N8*100</f>
        <v>135870</v>
      </c>
    </row>
    <row r="9" spans="2:24" ht="13.5">
      <c r="B9" t="s">
        <v>20</v>
      </c>
      <c r="C9" s="1">
        <f>'下水単価'!D9</f>
        <v>1543.5</v>
      </c>
      <c r="D9">
        <f>C9+'下水単価'!E9*10</f>
        <v>1543.5</v>
      </c>
      <c r="E9">
        <f>D9+'下水単価'!E9*10</f>
        <v>1543.5</v>
      </c>
      <c r="F9">
        <f>E9+'下水単価'!F9*10</f>
        <v>2383.5</v>
      </c>
      <c r="G9">
        <f>F9+'下水単価'!F9*10</f>
        <v>3223.5</v>
      </c>
      <c r="H9">
        <f>G9+'下水単価'!G9*10</f>
        <v>4063.5</v>
      </c>
      <c r="I9">
        <f>H9+'下水単価'!G9*10</f>
        <v>4903.5</v>
      </c>
      <c r="J9">
        <f>I9+'下水単価'!H9*10</f>
        <v>5901</v>
      </c>
      <c r="K9">
        <f>J9+'下水単価'!H9*10</f>
        <v>6898.5</v>
      </c>
      <c r="L9">
        <f>K9+'下水単価'!I9*10</f>
        <v>7896</v>
      </c>
      <c r="M9">
        <f>L9+'下水単価'!I9*10</f>
        <v>8893.5</v>
      </c>
      <c r="N9">
        <f>M9+'下水単価'!J9*100</f>
        <v>20443.5</v>
      </c>
      <c r="O9">
        <f>N9+'下水単価'!K9*100</f>
        <v>33568.5</v>
      </c>
      <c r="P9">
        <f>O9+'下水単価'!K9*100</f>
        <v>46693.5</v>
      </c>
      <c r="Q9">
        <f>P9+'下水単価'!L9*100</f>
        <v>59818.5</v>
      </c>
      <c r="R9">
        <f>Q9+'下水単価'!L9*100</f>
        <v>72943.5</v>
      </c>
      <c r="S9">
        <f>R9+'下水単価'!$M9*100</f>
        <v>86068.5</v>
      </c>
      <c r="T9">
        <f>S9+'下水単価'!$M9*100</f>
        <v>99193.5</v>
      </c>
      <c r="U9">
        <f>T9+'下水単価'!$M9*100</f>
        <v>112318.5</v>
      </c>
      <c r="V9">
        <f>U9+'下水単価'!$M9*100</f>
        <v>125443.5</v>
      </c>
      <c r="W9">
        <f>V9+'下水単価'!$N9*100</f>
        <v>141193.5</v>
      </c>
      <c r="X9">
        <f>W9+'下水単価'!$N9*100</f>
        <v>156943.5</v>
      </c>
    </row>
    <row r="10" spans="2:24" ht="13.5">
      <c r="B10" t="s">
        <v>5</v>
      </c>
      <c r="C10" s="1">
        <f>'下水単価'!D10</f>
        <v>1260</v>
      </c>
      <c r="D10">
        <f>C10+'下水単価'!E10*10</f>
        <v>1995</v>
      </c>
      <c r="E10">
        <f>D10+'下水単価'!E10*10</f>
        <v>2730</v>
      </c>
      <c r="F10">
        <f>E10+'下水単価'!F10*10</f>
        <v>3675</v>
      </c>
      <c r="G10">
        <f>F10+'下水単価'!F10*10</f>
        <v>4620</v>
      </c>
      <c r="H10">
        <f>G10+'下水単価'!G10*10</f>
        <v>5880</v>
      </c>
      <c r="I10">
        <f>H10+'下水単価'!G10*10</f>
        <v>7140</v>
      </c>
      <c r="J10">
        <f>I10+'下水単価'!H10*10</f>
        <v>8400</v>
      </c>
      <c r="K10">
        <f>J10+'下水単価'!H10*10</f>
        <v>9660</v>
      </c>
      <c r="L10">
        <f>K10+'下水単価'!I10*10</f>
        <v>10920</v>
      </c>
      <c r="M10">
        <f>L10+'下水単価'!I10*10</f>
        <v>12180</v>
      </c>
      <c r="N10">
        <f>M10+'下水単価'!J10*100</f>
        <v>27930</v>
      </c>
      <c r="O10">
        <f>N10+'下水単価'!K10*100</f>
        <v>43680</v>
      </c>
      <c r="P10">
        <f>O10+'下水単価'!K10*100</f>
        <v>59430</v>
      </c>
      <c r="Q10">
        <f>P10+'下水単価'!L10*100</f>
        <v>75180</v>
      </c>
      <c r="R10">
        <f>Q10+'下水単価'!L10*100</f>
        <v>90930</v>
      </c>
      <c r="S10">
        <f>R10+'下水単価'!$M10*100</f>
        <v>106680</v>
      </c>
      <c r="T10">
        <f>S10+'下水単価'!$M10*100</f>
        <v>122430</v>
      </c>
      <c r="U10">
        <f>T10+'下水単価'!$M10*100</f>
        <v>138180</v>
      </c>
      <c r="V10">
        <f>U10+'下水単価'!$M10*100</f>
        <v>153930</v>
      </c>
      <c r="W10">
        <f>V10+'下水単価'!$N10*100</f>
        <v>169680</v>
      </c>
      <c r="X10">
        <f>W10+'下水単価'!$N10*100</f>
        <v>185430</v>
      </c>
    </row>
    <row r="11" spans="2:24" ht="13.5">
      <c r="B11" t="s">
        <v>6</v>
      </c>
      <c r="C11" s="1">
        <f>'下水単価'!D11</f>
        <v>1470</v>
      </c>
      <c r="D11">
        <f>C11+'下水単価'!E11*10</f>
        <v>1470</v>
      </c>
      <c r="E11">
        <f>D11+'下水単価'!E11*10</f>
        <v>1470</v>
      </c>
      <c r="F11">
        <f>E11+'下水単価'!F11*10</f>
        <v>2230</v>
      </c>
      <c r="G11">
        <f>F11+'下水単価'!F11*10</f>
        <v>2990</v>
      </c>
      <c r="H11">
        <f>G11+'下水単価'!G11*10</f>
        <v>3750</v>
      </c>
      <c r="I11">
        <f>H11+'下水単価'!G11*10</f>
        <v>4510</v>
      </c>
      <c r="J11">
        <f>I11+'下水単価'!H11*10</f>
        <v>5380</v>
      </c>
      <c r="K11">
        <f>J11+'下水単価'!H11*10</f>
        <v>6250</v>
      </c>
      <c r="L11">
        <f>K11+'下水単価'!I11*10</f>
        <v>7120</v>
      </c>
      <c r="M11">
        <f>L11+'下水単価'!I11*10</f>
        <v>7990</v>
      </c>
      <c r="N11">
        <f>M11+'下水単価'!J11*100</f>
        <v>17190</v>
      </c>
      <c r="O11">
        <f>N11+'下水単価'!K11*100</f>
        <v>26890</v>
      </c>
      <c r="P11">
        <f>O11+'下水単価'!K11*100</f>
        <v>36590</v>
      </c>
      <c r="Q11">
        <f>P11+'下水単価'!L11*100</f>
        <v>46290</v>
      </c>
      <c r="R11">
        <f>Q11+'下水単価'!L11*100</f>
        <v>55990</v>
      </c>
      <c r="S11">
        <f>R11+'下水単価'!$M11*100</f>
        <v>65690</v>
      </c>
      <c r="T11">
        <f>S11+'下水単価'!$M11*100</f>
        <v>75390</v>
      </c>
      <c r="U11">
        <f>T11+'下水単価'!$M11*100</f>
        <v>85090</v>
      </c>
      <c r="V11">
        <f>U11+'下水単価'!$M11*100</f>
        <v>94790</v>
      </c>
      <c r="W11">
        <f>V11+'下水単価'!$N11*100</f>
        <v>106990</v>
      </c>
      <c r="X11">
        <f>W11+'下水単価'!$N11*100</f>
        <v>119190</v>
      </c>
    </row>
    <row r="12" spans="2:24" ht="13.5">
      <c r="B12" t="s">
        <v>7</v>
      </c>
      <c r="C12" s="1">
        <f>'下水単価'!D12</f>
        <v>1260</v>
      </c>
      <c r="D12">
        <f>C12+'下水単価'!E12*10</f>
        <v>1260</v>
      </c>
      <c r="E12">
        <f>D12+'下水単価'!E12*10</f>
        <v>1260</v>
      </c>
      <c r="F12">
        <f>E12+'下水単価'!F12*10</f>
        <v>2100</v>
      </c>
      <c r="G12">
        <f>F12+'下水単価'!F12*10</f>
        <v>2940</v>
      </c>
      <c r="H12">
        <f>G12+'下水単価'!G12*10</f>
        <v>4200</v>
      </c>
      <c r="I12">
        <f>H12+'下水単価'!G12*10</f>
        <v>5460</v>
      </c>
      <c r="J12">
        <f>I12+'下水単価'!H12*10</f>
        <v>6720</v>
      </c>
      <c r="K12">
        <f>J12+'下水単価'!H12*10</f>
        <v>7980</v>
      </c>
      <c r="L12">
        <f>K12+'下水単価'!I12*10</f>
        <v>9240</v>
      </c>
      <c r="M12">
        <f>L12+'下水単価'!I12*10</f>
        <v>10500</v>
      </c>
      <c r="N12">
        <f>M12+'下水単価'!J12*100</f>
        <v>27300</v>
      </c>
      <c r="O12">
        <f>N12+'下水単価'!K12*100</f>
        <v>44100</v>
      </c>
      <c r="P12">
        <f>O12+'下水単価'!K12*100</f>
        <v>60900</v>
      </c>
      <c r="Q12">
        <f>P12+'下水単価'!L12*100</f>
        <v>77700</v>
      </c>
      <c r="R12">
        <f>Q12+'下水単価'!L12*100</f>
        <v>94500</v>
      </c>
      <c r="S12">
        <f>R12+'下水単価'!$M12*100</f>
        <v>111300</v>
      </c>
      <c r="T12">
        <f>S12+'下水単価'!$M12*100</f>
        <v>128100</v>
      </c>
      <c r="U12">
        <f>T12+'下水単価'!$M12*100</f>
        <v>144900</v>
      </c>
      <c r="V12">
        <f>U12+'下水単価'!$M12*100</f>
        <v>161700</v>
      </c>
      <c r="W12">
        <f>V12+'下水単価'!$N12*100</f>
        <v>178500</v>
      </c>
      <c r="X12">
        <f>W12+'下水単価'!$N12*100</f>
        <v>195300</v>
      </c>
    </row>
    <row r="13" spans="2:24" ht="13.5">
      <c r="B13" t="s">
        <v>8</v>
      </c>
      <c r="C13" s="1">
        <f>'下水単価'!D13</f>
        <v>1680</v>
      </c>
      <c r="D13">
        <f>C13+'下水単価'!E13*10</f>
        <v>1680</v>
      </c>
      <c r="E13">
        <f>D13+'下水単価'!E13*10</f>
        <v>1680</v>
      </c>
      <c r="F13">
        <f>E13+'下水単価'!F13*10</f>
        <v>2520</v>
      </c>
      <c r="G13">
        <f>F13+'下水単価'!F13*10</f>
        <v>3360</v>
      </c>
      <c r="H13">
        <f>G13+'下水単価'!G13*10</f>
        <v>4200</v>
      </c>
      <c r="I13">
        <f>H13+'下水単価'!G13*10</f>
        <v>5040</v>
      </c>
      <c r="J13">
        <f>I13+'下水単価'!H13*10</f>
        <v>5985</v>
      </c>
      <c r="K13">
        <f>J13+'下水単価'!H13*10</f>
        <v>6930</v>
      </c>
      <c r="L13">
        <f>K13+'下水単価'!I13*10</f>
        <v>7875</v>
      </c>
      <c r="M13">
        <f>L13+'下水単価'!I13*10</f>
        <v>8820</v>
      </c>
      <c r="N13">
        <f>M13+'下水単価'!J13*100</f>
        <v>20370</v>
      </c>
      <c r="O13">
        <f>N13+'下水単価'!K13*100</f>
        <v>34020</v>
      </c>
      <c r="P13">
        <f>O13+'下水単価'!K13*100</f>
        <v>47670</v>
      </c>
      <c r="Q13">
        <f>P13+'下水単価'!L13*100</f>
        <v>61320</v>
      </c>
      <c r="R13">
        <f>Q13+'下水単価'!L13*100</f>
        <v>74970</v>
      </c>
      <c r="S13">
        <f>R13+'下水単価'!$M13*100</f>
        <v>88620</v>
      </c>
      <c r="T13">
        <f>S13+'下水単価'!$M13*100</f>
        <v>102270</v>
      </c>
      <c r="U13">
        <f>T13+'下水単価'!$M13*100</f>
        <v>115920</v>
      </c>
      <c r="V13">
        <f>U13+'下水単価'!$M13*100</f>
        <v>129570</v>
      </c>
      <c r="W13">
        <f>V13+'下水単価'!$N13*100</f>
        <v>146370</v>
      </c>
      <c r="X13">
        <f>W13+'下水単価'!$N13*100</f>
        <v>163170</v>
      </c>
    </row>
    <row r="14" spans="2:24" ht="13.5">
      <c r="B14" t="s">
        <v>9</v>
      </c>
      <c r="C14" s="1">
        <f>'下水単価'!D14</f>
        <v>2100</v>
      </c>
      <c r="D14">
        <f>C14+'下水単価'!E14*10</f>
        <v>2100</v>
      </c>
      <c r="E14">
        <f>D14+'下水単価'!E14*10</f>
        <v>2100</v>
      </c>
      <c r="F14">
        <f>E14+'下水単価'!F14*10</f>
        <v>3150</v>
      </c>
      <c r="G14">
        <f>F14+'下水単価'!F14*10</f>
        <v>4200</v>
      </c>
      <c r="H14">
        <f>G14+'下水単価'!G14*10</f>
        <v>5250</v>
      </c>
      <c r="I14">
        <f>H14+'下水単価'!G14*10</f>
        <v>6300</v>
      </c>
      <c r="J14">
        <f>I14+'下水単価'!H14*10</f>
        <v>7455</v>
      </c>
      <c r="K14">
        <f>J14+'下水単価'!H14*10</f>
        <v>8610</v>
      </c>
      <c r="L14">
        <f>K14+'下水単価'!I14*10</f>
        <v>9765</v>
      </c>
      <c r="M14">
        <f>L14+'下水単価'!I14*10</f>
        <v>10920</v>
      </c>
      <c r="N14">
        <f>M14+'下水単価'!J14*100</f>
        <v>24570</v>
      </c>
      <c r="O14">
        <f>N14+'下水単価'!K14*100</f>
        <v>38220</v>
      </c>
      <c r="P14">
        <f>O14+'下水単価'!K14*100</f>
        <v>51870</v>
      </c>
      <c r="Q14">
        <f>P14+'下水単価'!L14*100</f>
        <v>68670</v>
      </c>
      <c r="R14">
        <f>Q14+'下水単価'!L14*100</f>
        <v>85470</v>
      </c>
      <c r="S14">
        <f>R14+'下水単価'!$M14*100</f>
        <v>102270</v>
      </c>
      <c r="T14">
        <f>S14+'下水単価'!$M14*100</f>
        <v>119070</v>
      </c>
      <c r="U14">
        <f>T14+'下水単価'!$M14*100</f>
        <v>135870</v>
      </c>
      <c r="V14">
        <f>U14+'下水単価'!$M14*100</f>
        <v>152670</v>
      </c>
      <c r="W14">
        <f>V14+'下水単価'!$N14*100</f>
        <v>172620</v>
      </c>
      <c r="X14">
        <f>W14+'下水単価'!$N14*100</f>
        <v>192570</v>
      </c>
    </row>
    <row r="15" spans="2:24" ht="13.5">
      <c r="B15" t="s">
        <v>10</v>
      </c>
      <c r="C15" s="1">
        <f>'下水単価'!D15</f>
        <v>1890</v>
      </c>
      <c r="D15">
        <f>C15+'下水単価'!E15*10</f>
        <v>1890</v>
      </c>
      <c r="E15">
        <f>D15+'下水単価'!E15*10</f>
        <v>1890</v>
      </c>
      <c r="F15">
        <f>E15+'下水単価'!F15*10</f>
        <v>2835</v>
      </c>
      <c r="G15">
        <f>F15+'下水単価'!F15*10</f>
        <v>3780</v>
      </c>
      <c r="H15">
        <f>G15+'下水単価'!G15*10</f>
        <v>4725</v>
      </c>
      <c r="I15">
        <f>H15+'下水単価'!G15*10</f>
        <v>5670</v>
      </c>
      <c r="J15">
        <f>I15+'下水単価'!H15*10</f>
        <v>6720</v>
      </c>
      <c r="K15">
        <f>J15+'下水単価'!H15*10</f>
        <v>7770</v>
      </c>
      <c r="L15">
        <f>K15+'下水単価'!I15*10</f>
        <v>8820</v>
      </c>
      <c r="M15">
        <f>L15+'下水単価'!I15*10</f>
        <v>9870</v>
      </c>
      <c r="N15">
        <f>M15+'下水単価'!J15*100</f>
        <v>22470</v>
      </c>
      <c r="O15">
        <f>N15+'下水単価'!K15*100</f>
        <v>37170</v>
      </c>
      <c r="P15">
        <f>O15+'下水単価'!K15*100</f>
        <v>51870</v>
      </c>
      <c r="Q15">
        <f>P15+'下水単価'!L15*100</f>
        <v>66570</v>
      </c>
      <c r="R15">
        <f>Q15+'下水単価'!L15*100</f>
        <v>81270</v>
      </c>
      <c r="S15">
        <f>R15+'下水単価'!$M15*100</f>
        <v>99120</v>
      </c>
      <c r="T15">
        <f>S15+'下水単価'!$M15*100</f>
        <v>116970</v>
      </c>
      <c r="U15">
        <f>T15+'下水単価'!$M15*100</f>
        <v>134820</v>
      </c>
      <c r="V15">
        <f>U15+'下水単価'!$M15*100</f>
        <v>152670</v>
      </c>
      <c r="W15">
        <f>V15+'下水単価'!$N15*100</f>
        <v>170520</v>
      </c>
      <c r="X15">
        <f>W15+'下水単価'!$N15*100</f>
        <v>188370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:X15"/>
    </sheetView>
  </sheetViews>
  <sheetFormatPr defaultColWidth="9.00390625" defaultRowHeight="13.5"/>
  <cols>
    <col min="1" max="1" width="2.50390625" style="0" customWidth="1"/>
  </cols>
  <sheetData>
    <row r="3" ht="13.5">
      <c r="C3" t="s">
        <v>31</v>
      </c>
    </row>
    <row r="4" spans="2:24" ht="13.5">
      <c r="B4" s="2" t="s">
        <v>0</v>
      </c>
      <c r="C4" s="3">
        <v>0</v>
      </c>
      <c r="D4" s="3">
        <v>10</v>
      </c>
      <c r="E4" s="3">
        <v>20</v>
      </c>
      <c r="F4">
        <v>30</v>
      </c>
      <c r="G4">
        <v>40</v>
      </c>
      <c r="H4" s="3">
        <v>50</v>
      </c>
      <c r="I4" s="3">
        <v>60</v>
      </c>
      <c r="J4">
        <v>70</v>
      </c>
      <c r="K4">
        <v>80</v>
      </c>
      <c r="L4" s="3">
        <v>90</v>
      </c>
      <c r="M4" s="3">
        <v>100</v>
      </c>
      <c r="N4">
        <v>200</v>
      </c>
      <c r="O4" s="3">
        <v>300</v>
      </c>
      <c r="P4" s="3">
        <v>400</v>
      </c>
      <c r="Q4">
        <v>500</v>
      </c>
      <c r="R4">
        <v>600</v>
      </c>
      <c r="S4" s="3">
        <v>700</v>
      </c>
      <c r="T4" s="3">
        <v>800</v>
      </c>
      <c r="U4" s="3">
        <v>900</v>
      </c>
      <c r="V4" s="3">
        <v>1000</v>
      </c>
      <c r="W4">
        <v>1100</v>
      </c>
      <c r="X4">
        <v>1200</v>
      </c>
    </row>
    <row r="5" spans="2:24" ht="13.5">
      <c r="B5" t="s">
        <v>1</v>
      </c>
      <c r="C5" s="4">
        <f>'料金'!C5-'料金'!C$10</f>
        <v>-84</v>
      </c>
      <c r="D5" s="4">
        <f>'料金'!D5-'料金'!D$10</f>
        <v>-819</v>
      </c>
      <c r="E5" s="4">
        <f>'料金'!E5-'料金'!E$10</f>
        <v>-1554</v>
      </c>
      <c r="F5" s="4">
        <f>'料金'!F5-'料金'!F$10</f>
        <v>-1365</v>
      </c>
      <c r="G5" s="4">
        <f>'料金'!G5-'料金'!G$10</f>
        <v>-1176</v>
      </c>
      <c r="H5" s="4">
        <f>'料金'!H5-'料金'!H$10</f>
        <v>-756</v>
      </c>
      <c r="I5" s="4">
        <f>'料金'!I5-'料金'!I$10</f>
        <v>-336</v>
      </c>
      <c r="J5" s="4">
        <f>'料金'!J5-'料金'!J$10</f>
        <v>283.5</v>
      </c>
      <c r="K5" s="4">
        <f>'料金'!K5-'料金'!K$10</f>
        <v>903</v>
      </c>
      <c r="L5" s="4">
        <f>'料金'!L5-'料金'!L$10</f>
        <v>1522.5</v>
      </c>
      <c r="M5" s="4">
        <f>'料金'!M5-'料金'!M$10</f>
        <v>2142</v>
      </c>
      <c r="N5" s="4">
        <f>'料金'!N5-'料金'!N$10</f>
        <v>7917</v>
      </c>
      <c r="O5" s="4">
        <f>'料金'!O5-'料金'!O$10</f>
        <v>17367</v>
      </c>
      <c r="P5" s="4">
        <f>'料金'!P5-'料金'!P$10</f>
        <v>26817</v>
      </c>
      <c r="Q5" s="4">
        <f>'料金'!Q5-'料金'!Q$10</f>
        <v>36267</v>
      </c>
      <c r="R5" s="4">
        <f>'料金'!R5-'料金'!R$10</f>
        <v>45717</v>
      </c>
      <c r="S5" s="4">
        <f>'料金'!S5-'料金'!S$10</f>
        <v>56637</v>
      </c>
      <c r="T5" s="4">
        <f>'料金'!T5-'料金'!T$10</f>
        <v>67557</v>
      </c>
      <c r="U5" s="4">
        <f>'料金'!U5-'料金'!U$10</f>
        <v>78477</v>
      </c>
      <c r="V5" s="4">
        <f>'料金'!V5-'料金'!V$10</f>
        <v>89397</v>
      </c>
      <c r="W5" s="4">
        <f>'料金'!W5-'料金'!W$10</f>
        <v>100317</v>
      </c>
      <c r="X5" s="4">
        <f>'料金'!X5-'料金'!X$10</f>
        <v>111237</v>
      </c>
    </row>
    <row r="6" spans="1:24" ht="13.5">
      <c r="A6" t="s">
        <v>30</v>
      </c>
      <c r="B6" t="s">
        <v>2</v>
      </c>
      <c r="C6" s="4">
        <f>'料金'!C6-'料金'!C$10</f>
        <v>525</v>
      </c>
      <c r="D6" s="4">
        <f>'料金'!D6-'料金'!D$10</f>
        <v>-210</v>
      </c>
      <c r="E6" s="4">
        <f>'料金'!E6-'料金'!E$10</f>
        <v>-945</v>
      </c>
      <c r="F6" s="4">
        <f>'料金'!F6-'料金'!F$10</f>
        <v>-945</v>
      </c>
      <c r="G6" s="4">
        <f>'料金'!G6-'料金'!G$10</f>
        <v>-945</v>
      </c>
      <c r="H6" s="4">
        <f>'料金'!H6-'料金'!H$10</f>
        <v>-1155</v>
      </c>
      <c r="I6" s="4">
        <f>'料金'!I6-'料金'!I$10</f>
        <v>-1365</v>
      </c>
      <c r="J6" s="4">
        <f>'料金'!J6-'料金'!J$10</f>
        <v>-1522.5</v>
      </c>
      <c r="K6" s="4">
        <f>'料金'!K6-'料金'!K$10</f>
        <v>-1680</v>
      </c>
      <c r="L6" s="4">
        <f>'料金'!L6-'料金'!L$10</f>
        <v>-1732.5</v>
      </c>
      <c r="M6" s="4">
        <f>'料金'!M6-'料金'!M$10</f>
        <v>-1785</v>
      </c>
      <c r="N6" s="4">
        <f>'料金'!N6-'料金'!N$10</f>
        <v>-4935</v>
      </c>
      <c r="O6" s="4">
        <f>'料金'!O6-'料金'!O$10</f>
        <v>-8085</v>
      </c>
      <c r="P6" s="4">
        <f>'料金'!P6-'料金'!P$10</f>
        <v>-11235</v>
      </c>
      <c r="Q6" s="4">
        <f>'料金'!Q6-'料金'!Q$10</f>
        <v>-14385</v>
      </c>
      <c r="R6" s="4">
        <f>'料金'!R6-'料金'!R$10</f>
        <v>-17535</v>
      </c>
      <c r="S6" s="4">
        <f>'料金'!S6-'料金'!S$10</f>
        <v>-20685</v>
      </c>
      <c r="T6" s="4">
        <f>'料金'!T6-'料金'!T$10</f>
        <v>-23835</v>
      </c>
      <c r="U6" s="4">
        <f>'料金'!U6-'料金'!U$10</f>
        <v>-26985</v>
      </c>
      <c r="V6" s="4">
        <f>'料金'!V6-'料金'!V$10</f>
        <v>-30135</v>
      </c>
      <c r="W6" s="4">
        <f>'料金'!W6-'料金'!W$10</f>
        <v>-33285</v>
      </c>
      <c r="X6" s="4">
        <f>'料金'!X6-'料金'!X$10</f>
        <v>-36435</v>
      </c>
    </row>
    <row r="7" spans="2:24" ht="13.5">
      <c r="B7" t="s">
        <v>3</v>
      </c>
      <c r="C7" s="4">
        <f>'料金'!C7-'料金'!C$10</f>
        <v>247.79999999999995</v>
      </c>
      <c r="D7" s="4">
        <f>'料金'!D7-'料金'!D$10</f>
        <v>-487.20000000000005</v>
      </c>
      <c r="E7" s="4">
        <f>'料金'!E7-'料金'!E$10</f>
        <v>-1222.2</v>
      </c>
      <c r="F7" s="4">
        <f>'料金'!F7-'料金'!F$10</f>
        <v>-1411.1999999999998</v>
      </c>
      <c r="G7" s="4">
        <f>'料金'!G7-'料金'!G$10</f>
        <v>-1600.1999999999998</v>
      </c>
      <c r="H7" s="4">
        <f>'料金'!H7-'料金'!H$10</f>
        <v>-1946.6999999999998</v>
      </c>
      <c r="I7" s="4">
        <f>'料金'!I7-'料金'!I$10</f>
        <v>-2293.2</v>
      </c>
      <c r="J7" s="4">
        <f>'料金'!J7-'料金'!J$10</f>
        <v>-2639.7</v>
      </c>
      <c r="K7" s="4">
        <f>'料金'!K7-'料金'!K$10</f>
        <v>-2986.2</v>
      </c>
      <c r="L7" s="4">
        <f>'料金'!L7-'料金'!L$10</f>
        <v>-3133.2</v>
      </c>
      <c r="M7" s="4">
        <f>'料金'!M7-'料金'!M$10</f>
        <v>-3280.2000000000007</v>
      </c>
      <c r="N7" s="4">
        <f>'料金'!N7-'料金'!N$10</f>
        <v>-7900.200000000001</v>
      </c>
      <c r="O7" s="4">
        <f>'料金'!O7-'料金'!O$10</f>
        <v>-9895.199999999997</v>
      </c>
      <c r="P7" s="4">
        <f>'料金'!P7-'料金'!P$10</f>
        <v>-11890.199999999997</v>
      </c>
      <c r="Q7" s="4">
        <f>'料金'!Q7-'料金'!Q$10</f>
        <v>-13885.199999999997</v>
      </c>
      <c r="R7" s="4">
        <f>'料金'!R7-'料金'!R$10</f>
        <v>-15880.199999999997</v>
      </c>
      <c r="S7" s="4">
        <f>'料金'!S7-'料金'!S$10</f>
        <v>-17875.199999999997</v>
      </c>
      <c r="T7" s="4">
        <f>'料金'!T7-'料金'!T$10</f>
        <v>-19870.199999999997</v>
      </c>
      <c r="U7" s="4">
        <f>'料金'!U7-'料金'!U$10</f>
        <v>-21865.199999999997</v>
      </c>
      <c r="V7" s="4">
        <f>'料金'!V7-'料金'!V$10</f>
        <v>-23860.199999999997</v>
      </c>
      <c r="W7" s="4">
        <f>'料金'!W7-'料金'!W$10</f>
        <v>-22810.20000000001</v>
      </c>
      <c r="X7" s="4">
        <f>'料金'!X7-'料金'!X$10</f>
        <v>-21760.20000000001</v>
      </c>
    </row>
    <row r="8" spans="2:24" ht="13.5">
      <c r="B8" t="s">
        <v>4</v>
      </c>
      <c r="C8" s="4">
        <f>'料金'!C8-'料金'!C$10</f>
        <v>315</v>
      </c>
      <c r="D8" s="4">
        <f>'料金'!D8-'料金'!D$10</f>
        <v>-420</v>
      </c>
      <c r="E8" s="4">
        <f>'料金'!E8-'料金'!E$10</f>
        <v>-1155</v>
      </c>
      <c r="F8" s="4">
        <f>'料金'!F8-'料金'!F$10</f>
        <v>-1207.5</v>
      </c>
      <c r="G8" s="4">
        <f>'料金'!G8-'料金'!G$10</f>
        <v>-1260</v>
      </c>
      <c r="H8" s="4">
        <f>'料金'!H8-'料金'!H$10</f>
        <v>-1522.5</v>
      </c>
      <c r="I8" s="4">
        <f>'料金'!I8-'料金'!I$10</f>
        <v>-1785</v>
      </c>
      <c r="J8" s="4">
        <f>'料金'!J8-'料金'!J$10</f>
        <v>-2047.5</v>
      </c>
      <c r="K8" s="4">
        <f>'料金'!K8-'料金'!K$10</f>
        <v>-2310</v>
      </c>
      <c r="L8" s="4">
        <f>'料金'!L8-'料金'!L$10</f>
        <v>-2572.5</v>
      </c>
      <c r="M8" s="4">
        <f>'料金'!M8-'料金'!M$10</f>
        <v>-2835</v>
      </c>
      <c r="N8" s="4">
        <f>'料金'!N8-'料金'!N$10</f>
        <v>-7560</v>
      </c>
      <c r="O8" s="4">
        <f>'料金'!O8-'料金'!O$10</f>
        <v>-11760</v>
      </c>
      <c r="P8" s="4">
        <f>'料金'!P8-'料金'!P$10</f>
        <v>-15960</v>
      </c>
      <c r="Q8" s="4">
        <f>'料金'!Q8-'料金'!Q$10</f>
        <v>-20160</v>
      </c>
      <c r="R8" s="4">
        <f>'料金'!R8-'料金'!R$10</f>
        <v>-24360</v>
      </c>
      <c r="S8" s="4">
        <f>'料金'!S8-'料金'!S$10</f>
        <v>-28560</v>
      </c>
      <c r="T8" s="4">
        <f>'料金'!T8-'料金'!T$10</f>
        <v>-32760</v>
      </c>
      <c r="U8" s="4">
        <f>'料金'!U8-'料金'!U$10</f>
        <v>-36960</v>
      </c>
      <c r="V8" s="4">
        <f>'料金'!V8-'料金'!V$10</f>
        <v>-41160</v>
      </c>
      <c r="W8" s="4">
        <f>'料金'!W8-'料金'!W$10</f>
        <v>-45360</v>
      </c>
      <c r="X8" s="4">
        <f>'料金'!X8-'料金'!X$10</f>
        <v>-49560</v>
      </c>
    </row>
    <row r="9" spans="2:24" ht="13.5">
      <c r="B9" t="s">
        <v>20</v>
      </c>
      <c r="C9" s="4">
        <f>'料金'!C9-'料金'!C$10</f>
        <v>283.5</v>
      </c>
      <c r="D9" s="4">
        <f>'料金'!D9-'料金'!D$10</f>
        <v>-451.5</v>
      </c>
      <c r="E9" s="4">
        <f>'料金'!E9-'料金'!E$10</f>
        <v>-1186.5</v>
      </c>
      <c r="F9" s="4">
        <f>'料金'!F9-'料金'!F$10</f>
        <v>-1291.5</v>
      </c>
      <c r="G9" s="4">
        <f>'料金'!G9-'料金'!G$10</f>
        <v>-1396.5</v>
      </c>
      <c r="H9" s="4">
        <f>'料金'!H9-'料金'!H$10</f>
        <v>-1816.5</v>
      </c>
      <c r="I9" s="4">
        <f>'料金'!I9-'料金'!I$10</f>
        <v>-2236.5</v>
      </c>
      <c r="J9" s="4">
        <f>'料金'!J9-'料金'!J$10</f>
        <v>-2499</v>
      </c>
      <c r="K9" s="4">
        <f>'料金'!K9-'料金'!K$10</f>
        <v>-2761.5</v>
      </c>
      <c r="L9" s="4">
        <f>'料金'!L9-'料金'!L$10</f>
        <v>-3024</v>
      </c>
      <c r="M9" s="4">
        <f>'料金'!M9-'料金'!M$10</f>
        <v>-3286.5</v>
      </c>
      <c r="N9" s="4">
        <f>'料金'!N9-'料金'!N$10</f>
        <v>-7486.5</v>
      </c>
      <c r="O9" s="4">
        <f>'料金'!O9-'料金'!O$10</f>
        <v>-10111.5</v>
      </c>
      <c r="P9" s="4">
        <f>'料金'!P9-'料金'!P$10</f>
        <v>-12736.5</v>
      </c>
      <c r="Q9" s="4">
        <f>'料金'!Q9-'料金'!Q$10</f>
        <v>-15361.5</v>
      </c>
      <c r="R9" s="4">
        <f>'料金'!R9-'料金'!R$10</f>
        <v>-17986.5</v>
      </c>
      <c r="S9" s="4">
        <f>'料金'!S9-'料金'!S$10</f>
        <v>-20611.5</v>
      </c>
      <c r="T9" s="4">
        <f>'料金'!T9-'料金'!T$10</f>
        <v>-23236.5</v>
      </c>
      <c r="U9" s="4">
        <f>'料金'!U9-'料金'!U$10</f>
        <v>-25861.5</v>
      </c>
      <c r="V9" s="4">
        <f>'料金'!V9-'料金'!V$10</f>
        <v>-28486.5</v>
      </c>
      <c r="W9" s="4">
        <f>'料金'!W9-'料金'!W$10</f>
        <v>-28486.5</v>
      </c>
      <c r="X9" s="4">
        <f>'料金'!X9-'料金'!X$10</f>
        <v>-28486.5</v>
      </c>
    </row>
    <row r="10" spans="2:24" ht="13.5">
      <c r="B10" t="s">
        <v>5</v>
      </c>
      <c r="C10" s="4">
        <f>'料金'!C10-'料金'!C$10</f>
        <v>0</v>
      </c>
      <c r="D10" s="4">
        <f>'料金'!D10-'料金'!D$10</f>
        <v>0</v>
      </c>
      <c r="E10" s="4">
        <f>'料金'!E10-'料金'!E$10</f>
        <v>0</v>
      </c>
      <c r="F10" s="4">
        <f>'料金'!F10-'料金'!F$10</f>
        <v>0</v>
      </c>
      <c r="G10" s="4">
        <f>'料金'!G10-'料金'!G$10</f>
        <v>0</v>
      </c>
      <c r="H10" s="4">
        <f>'料金'!H10-'料金'!H$10</f>
        <v>0</v>
      </c>
      <c r="I10" s="4">
        <f>'料金'!I10-'料金'!I$10</f>
        <v>0</v>
      </c>
      <c r="J10" s="4">
        <f>'料金'!J10-'料金'!J$10</f>
        <v>0</v>
      </c>
      <c r="K10" s="4">
        <f>'料金'!K10-'料金'!K$10</f>
        <v>0</v>
      </c>
      <c r="L10" s="4">
        <f>'料金'!L10-'料金'!L$10</f>
        <v>0</v>
      </c>
      <c r="M10" s="4">
        <f>'料金'!M10-'料金'!M$10</f>
        <v>0</v>
      </c>
      <c r="N10" s="4">
        <f>'料金'!N10-'料金'!N$10</f>
        <v>0</v>
      </c>
      <c r="O10" s="4">
        <f>'料金'!O10-'料金'!O$10</f>
        <v>0</v>
      </c>
      <c r="P10" s="4">
        <f>'料金'!P10-'料金'!P$10</f>
        <v>0</v>
      </c>
      <c r="Q10" s="4">
        <f>'料金'!Q10-'料金'!Q$10</f>
        <v>0</v>
      </c>
      <c r="R10" s="4">
        <f>'料金'!R10-'料金'!R$10</f>
        <v>0</v>
      </c>
      <c r="S10" s="4">
        <f>'料金'!S10-'料金'!S$10</f>
        <v>0</v>
      </c>
      <c r="T10" s="4">
        <f>'料金'!T10-'料金'!T$10</f>
        <v>0</v>
      </c>
      <c r="U10" s="4">
        <f>'料金'!U10-'料金'!U$10</f>
        <v>0</v>
      </c>
      <c r="V10" s="4">
        <f>'料金'!V10-'料金'!V$10</f>
        <v>0</v>
      </c>
      <c r="W10" s="4">
        <f>'料金'!W10-'料金'!W$10</f>
        <v>0</v>
      </c>
      <c r="X10" s="4">
        <f>'料金'!X10-'料金'!X$10</f>
        <v>0</v>
      </c>
    </row>
    <row r="11" spans="2:24" ht="13.5">
      <c r="B11" t="s">
        <v>6</v>
      </c>
      <c r="C11" s="4">
        <f>'料金'!C11-'料金'!C$10</f>
        <v>210</v>
      </c>
      <c r="D11" s="4">
        <f>'料金'!D11-'料金'!D$10</f>
        <v>-525</v>
      </c>
      <c r="E11" s="4">
        <f>'料金'!E11-'料金'!E$10</f>
        <v>-1260</v>
      </c>
      <c r="F11" s="4">
        <f>'料金'!F11-'料金'!F$10</f>
        <v>-1445</v>
      </c>
      <c r="G11" s="4">
        <f>'料金'!G11-'料金'!G$10</f>
        <v>-1630</v>
      </c>
      <c r="H11" s="4">
        <f>'料金'!H11-'料金'!H$10</f>
        <v>-2130</v>
      </c>
      <c r="I11" s="4">
        <f>'料金'!I11-'料金'!I$10</f>
        <v>-2630</v>
      </c>
      <c r="J11" s="4">
        <f>'料金'!J11-'料金'!J$10</f>
        <v>-3020</v>
      </c>
      <c r="K11" s="4">
        <f>'料金'!K11-'料金'!K$10</f>
        <v>-3410</v>
      </c>
      <c r="L11" s="4">
        <f>'料金'!L11-'料金'!L$10</f>
        <v>-3800</v>
      </c>
      <c r="M11" s="4">
        <f>'料金'!M11-'料金'!M$10</f>
        <v>-4190</v>
      </c>
      <c r="N11" s="4">
        <f>'料金'!N11-'料金'!N$10</f>
        <v>-10740</v>
      </c>
      <c r="O11" s="4">
        <f>'料金'!O11-'料金'!O$10</f>
        <v>-16790</v>
      </c>
      <c r="P11" s="4">
        <f>'料金'!P11-'料金'!P$10</f>
        <v>-22840</v>
      </c>
      <c r="Q11" s="4">
        <f>'料金'!Q11-'料金'!Q$10</f>
        <v>-28890</v>
      </c>
      <c r="R11" s="4">
        <f>'料金'!R11-'料金'!R$10</f>
        <v>-34940</v>
      </c>
      <c r="S11" s="4">
        <f>'料金'!S11-'料金'!S$10</f>
        <v>-40990</v>
      </c>
      <c r="T11" s="4">
        <f>'料金'!T11-'料金'!T$10</f>
        <v>-47040</v>
      </c>
      <c r="U11" s="4">
        <f>'料金'!U11-'料金'!U$10</f>
        <v>-53090</v>
      </c>
      <c r="V11" s="4">
        <f>'料金'!V11-'料金'!V$10</f>
        <v>-59140</v>
      </c>
      <c r="W11" s="4">
        <f>'料金'!W11-'料金'!W$10</f>
        <v>-62690</v>
      </c>
      <c r="X11" s="4">
        <f>'料金'!X11-'料金'!X$10</f>
        <v>-66240</v>
      </c>
    </row>
    <row r="12" spans="2:24" ht="13.5">
      <c r="B12" t="s">
        <v>7</v>
      </c>
      <c r="C12" s="4">
        <f>'料金'!C12-'料金'!C$10</f>
        <v>0</v>
      </c>
      <c r="D12" s="4">
        <f>'料金'!D12-'料金'!D$10</f>
        <v>-735</v>
      </c>
      <c r="E12" s="4">
        <f>'料金'!E12-'料金'!E$10</f>
        <v>-1470</v>
      </c>
      <c r="F12" s="4">
        <f>'料金'!F12-'料金'!F$10</f>
        <v>-1575</v>
      </c>
      <c r="G12" s="4">
        <f>'料金'!G12-'料金'!G$10</f>
        <v>-1680</v>
      </c>
      <c r="H12" s="4">
        <f>'料金'!H12-'料金'!H$10</f>
        <v>-1680</v>
      </c>
      <c r="I12" s="4">
        <f>'料金'!I12-'料金'!I$10</f>
        <v>-1680</v>
      </c>
      <c r="J12" s="4">
        <f>'料金'!J12-'料金'!J$10</f>
        <v>-1680</v>
      </c>
      <c r="K12" s="4">
        <f>'料金'!K12-'料金'!K$10</f>
        <v>-1680</v>
      </c>
      <c r="L12" s="4">
        <f>'料金'!L12-'料金'!L$10</f>
        <v>-1680</v>
      </c>
      <c r="M12" s="4">
        <f>'料金'!M12-'料金'!M$10</f>
        <v>-1680</v>
      </c>
      <c r="N12" s="4">
        <f>'料金'!N12-'料金'!N$10</f>
        <v>-630</v>
      </c>
      <c r="O12" s="4">
        <f>'料金'!O12-'料金'!O$10</f>
        <v>420</v>
      </c>
      <c r="P12" s="4">
        <f>'料金'!P12-'料金'!P$10</f>
        <v>1470</v>
      </c>
      <c r="Q12" s="4">
        <f>'料金'!Q12-'料金'!Q$10</f>
        <v>2520</v>
      </c>
      <c r="R12" s="4">
        <f>'料金'!R12-'料金'!R$10</f>
        <v>3570</v>
      </c>
      <c r="S12" s="4">
        <f>'料金'!S12-'料金'!S$10</f>
        <v>4620</v>
      </c>
      <c r="T12" s="4">
        <f>'料金'!T12-'料金'!T$10</f>
        <v>5670</v>
      </c>
      <c r="U12" s="4">
        <f>'料金'!U12-'料金'!U$10</f>
        <v>6720</v>
      </c>
      <c r="V12" s="4">
        <f>'料金'!V12-'料金'!V$10</f>
        <v>7770</v>
      </c>
      <c r="W12" s="4">
        <f>'料金'!W12-'料金'!W$10</f>
        <v>8820</v>
      </c>
      <c r="X12" s="4">
        <f>'料金'!X12-'料金'!X$10</f>
        <v>9870</v>
      </c>
    </row>
    <row r="13" spans="2:24" ht="13.5">
      <c r="B13" t="s">
        <v>8</v>
      </c>
      <c r="C13" s="4">
        <f>'料金'!C13-'料金'!C$10</f>
        <v>420</v>
      </c>
      <c r="D13" s="4">
        <f>'料金'!D13-'料金'!D$10</f>
        <v>-315</v>
      </c>
      <c r="E13" s="4">
        <f>'料金'!E13-'料金'!E$10</f>
        <v>-1050</v>
      </c>
      <c r="F13" s="4">
        <f>'料金'!F13-'料金'!F$10</f>
        <v>-1155</v>
      </c>
      <c r="G13" s="4">
        <f>'料金'!G13-'料金'!G$10</f>
        <v>-1260</v>
      </c>
      <c r="H13" s="4">
        <f>'料金'!H13-'料金'!H$10</f>
        <v>-1680</v>
      </c>
      <c r="I13" s="4">
        <f>'料金'!I13-'料金'!I$10</f>
        <v>-2100</v>
      </c>
      <c r="J13" s="4">
        <f>'料金'!J13-'料金'!J$10</f>
        <v>-2415</v>
      </c>
      <c r="K13" s="4">
        <f>'料金'!K13-'料金'!K$10</f>
        <v>-2730</v>
      </c>
      <c r="L13" s="4">
        <f>'料金'!L13-'料金'!L$10</f>
        <v>-3045</v>
      </c>
      <c r="M13" s="4">
        <f>'料金'!M13-'料金'!M$10</f>
        <v>-3360</v>
      </c>
      <c r="N13" s="4">
        <f>'料金'!N13-'料金'!N$10</f>
        <v>-7560</v>
      </c>
      <c r="O13" s="4">
        <f>'料金'!O13-'料金'!O$10</f>
        <v>-9660</v>
      </c>
      <c r="P13" s="4">
        <f>'料金'!P13-'料金'!P$10</f>
        <v>-11760</v>
      </c>
      <c r="Q13" s="4">
        <f>'料金'!Q13-'料金'!Q$10</f>
        <v>-13860</v>
      </c>
      <c r="R13" s="4">
        <f>'料金'!R13-'料金'!R$10</f>
        <v>-15960</v>
      </c>
      <c r="S13" s="4">
        <f>'料金'!S13-'料金'!S$10</f>
        <v>-18060</v>
      </c>
      <c r="T13" s="4">
        <f>'料金'!T13-'料金'!T$10</f>
        <v>-20160</v>
      </c>
      <c r="U13" s="4">
        <f>'料金'!U13-'料金'!U$10</f>
        <v>-22260</v>
      </c>
      <c r="V13" s="4">
        <f>'料金'!V13-'料金'!V$10</f>
        <v>-24360</v>
      </c>
      <c r="W13" s="4">
        <f>'料金'!W13-'料金'!W$10</f>
        <v>-23310</v>
      </c>
      <c r="X13" s="4">
        <f>'料金'!X13-'料金'!X$10</f>
        <v>-22260</v>
      </c>
    </row>
    <row r="14" spans="2:24" ht="13.5">
      <c r="B14" t="s">
        <v>9</v>
      </c>
      <c r="C14" s="4">
        <f>'料金'!C14-'料金'!C$10</f>
        <v>840</v>
      </c>
      <c r="D14" s="4">
        <f>'料金'!D14-'料金'!D$10</f>
        <v>105</v>
      </c>
      <c r="E14" s="4">
        <f>'料金'!E14-'料金'!E$10</f>
        <v>-630</v>
      </c>
      <c r="F14" s="4">
        <f>'料金'!F14-'料金'!F$10</f>
        <v>-525</v>
      </c>
      <c r="G14" s="4">
        <f>'料金'!G14-'料金'!G$10</f>
        <v>-420</v>
      </c>
      <c r="H14" s="4">
        <f>'料金'!H14-'料金'!H$10</f>
        <v>-630</v>
      </c>
      <c r="I14" s="4">
        <f>'料金'!I14-'料金'!I$10</f>
        <v>-840</v>
      </c>
      <c r="J14" s="4">
        <f>'料金'!J14-'料金'!J$10</f>
        <v>-945</v>
      </c>
      <c r="K14" s="4">
        <f>'料金'!K14-'料金'!K$10</f>
        <v>-1050</v>
      </c>
      <c r="L14" s="4">
        <f>'料金'!L14-'料金'!L$10</f>
        <v>-1155</v>
      </c>
      <c r="M14" s="4">
        <f>'料金'!M14-'料金'!M$10</f>
        <v>-1260</v>
      </c>
      <c r="N14" s="4">
        <f>'料金'!N14-'料金'!N$10</f>
        <v>-3360</v>
      </c>
      <c r="O14" s="4">
        <f>'料金'!O14-'料金'!O$10</f>
        <v>-5460</v>
      </c>
      <c r="P14" s="4">
        <f>'料金'!P14-'料金'!P$10</f>
        <v>-7560</v>
      </c>
      <c r="Q14" s="4">
        <f>'料金'!Q14-'料金'!Q$10</f>
        <v>-6510</v>
      </c>
      <c r="R14" s="4">
        <f>'料金'!R14-'料金'!R$10</f>
        <v>-5460</v>
      </c>
      <c r="S14" s="4">
        <f>'料金'!S14-'料金'!S$10</f>
        <v>-4410</v>
      </c>
      <c r="T14" s="4">
        <f>'料金'!T14-'料金'!T$10</f>
        <v>-3360</v>
      </c>
      <c r="U14" s="4">
        <f>'料金'!U14-'料金'!U$10</f>
        <v>-2310</v>
      </c>
      <c r="V14" s="4">
        <f>'料金'!V14-'料金'!V$10</f>
        <v>-1260</v>
      </c>
      <c r="W14" s="4">
        <f>'料金'!W14-'料金'!W$10</f>
        <v>2940</v>
      </c>
      <c r="X14" s="4">
        <f>'料金'!X14-'料金'!X$10</f>
        <v>7140</v>
      </c>
    </row>
    <row r="15" spans="2:24" ht="13.5">
      <c r="B15" t="s">
        <v>10</v>
      </c>
      <c r="C15" s="4">
        <f>'料金'!C15-'料金'!C$10</f>
        <v>630</v>
      </c>
      <c r="D15" s="4">
        <f>'料金'!D15-'料金'!D$10</f>
        <v>-105</v>
      </c>
      <c r="E15" s="4">
        <f>'料金'!E15-'料金'!E$10</f>
        <v>-840</v>
      </c>
      <c r="F15" s="4">
        <f>'料金'!F15-'料金'!F$10</f>
        <v>-840</v>
      </c>
      <c r="G15" s="4">
        <f>'料金'!G15-'料金'!G$10</f>
        <v>-840</v>
      </c>
      <c r="H15" s="4">
        <f>'料金'!H15-'料金'!H$10</f>
        <v>-1155</v>
      </c>
      <c r="I15" s="4">
        <f>'料金'!I15-'料金'!I$10</f>
        <v>-1470</v>
      </c>
      <c r="J15" s="4">
        <f>'料金'!J15-'料金'!J$10</f>
        <v>-1680</v>
      </c>
      <c r="K15" s="4">
        <f>'料金'!K15-'料金'!K$10</f>
        <v>-1890</v>
      </c>
      <c r="L15" s="4">
        <f>'料金'!L15-'料金'!L$10</f>
        <v>-2100</v>
      </c>
      <c r="M15" s="4">
        <f>'料金'!M15-'料金'!M$10</f>
        <v>-2310</v>
      </c>
      <c r="N15" s="4">
        <f>'料金'!N15-'料金'!N$10</f>
        <v>-5460</v>
      </c>
      <c r="O15" s="4">
        <f>'料金'!O15-'料金'!O$10</f>
        <v>-6510</v>
      </c>
      <c r="P15" s="4">
        <f>'料金'!P15-'料金'!P$10</f>
        <v>-7560</v>
      </c>
      <c r="Q15" s="4">
        <f>'料金'!Q15-'料金'!Q$10</f>
        <v>-8610</v>
      </c>
      <c r="R15" s="4">
        <f>'料金'!R15-'料金'!R$10</f>
        <v>-9660</v>
      </c>
      <c r="S15" s="4">
        <f>'料金'!S15-'料金'!S$10</f>
        <v>-7560</v>
      </c>
      <c r="T15" s="4">
        <f>'料金'!T15-'料金'!T$10</f>
        <v>-5460</v>
      </c>
      <c r="U15" s="4">
        <f>'料金'!U15-'料金'!U$10</f>
        <v>-3360</v>
      </c>
      <c r="V15" s="4">
        <f>'料金'!V15-'料金'!V$10</f>
        <v>-1260</v>
      </c>
      <c r="W15" s="4">
        <f>'料金'!W15-'料金'!W$10</f>
        <v>840</v>
      </c>
      <c r="X15" s="4">
        <f>'料金'!X15-'料金'!X$10</f>
        <v>2940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　Tsuyoshi</dc:creator>
  <cp:keywords/>
  <dc:description/>
  <cp:lastModifiedBy>KAWAMURA　Tsuyoshi</cp:lastModifiedBy>
  <cp:lastPrinted>2008-08-01T02:26:00Z</cp:lastPrinted>
  <dcterms:created xsi:type="dcterms:W3CDTF">2008-07-22T02:08:11Z</dcterms:created>
  <dcterms:modified xsi:type="dcterms:W3CDTF">2008-08-01T03:55:57Z</dcterms:modified>
  <cp:category/>
  <cp:version/>
  <cp:contentType/>
  <cp:contentStatus/>
</cp:coreProperties>
</file>