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水道単価" sheetId="1" r:id="rId1"/>
    <sheet name="水道料金グラフ" sheetId="2" r:id="rId2"/>
    <sheet name="200m3以上の料金" sheetId="3" r:id="rId3"/>
    <sheet name="水道料金の差額" sheetId="4" r:id="rId4"/>
    <sheet name="200ｍ3以上の差額" sheetId="5" r:id="rId5"/>
    <sheet name="料金計算式" sheetId="6" r:id="rId6"/>
    <sheet name="料金" sheetId="7" r:id="rId7"/>
    <sheet name="尾張旭市との差額" sheetId="8" r:id="rId8"/>
  </sheets>
  <definedNames>
    <definedName name="_xlnm.Print_Area" localSheetId="0">'水道単価'!$C$1:$S$17</definedName>
    <definedName name="_xlnm.Print_Area" localSheetId="6">'料金'!$B$20:$M$39</definedName>
  </definedNames>
  <calcPr fullCalcOnLoad="1"/>
</workbook>
</file>

<file path=xl/sharedStrings.xml><?xml version="1.0" encoding="utf-8"?>
<sst xmlns="http://schemas.openxmlformats.org/spreadsheetml/2006/main" count="99" uniqueCount="41">
  <si>
    <t>自治体</t>
  </si>
  <si>
    <t>名古屋市</t>
  </si>
  <si>
    <t>春日井市</t>
  </si>
  <si>
    <t>小牧市</t>
  </si>
  <si>
    <t>瀬戸市</t>
  </si>
  <si>
    <t>尾張旭市</t>
  </si>
  <si>
    <t>豊明市</t>
  </si>
  <si>
    <t>日進市</t>
  </si>
  <si>
    <t>東郷町</t>
  </si>
  <si>
    <t>長久手町</t>
  </si>
  <si>
    <t>三好町</t>
  </si>
  <si>
    <t>基本使用料</t>
  </si>
  <si>
    <t>従量課金</t>
  </si>
  <si>
    <t>60～80</t>
  </si>
  <si>
    <t>80～100</t>
  </si>
  <si>
    <t>20～</t>
  </si>
  <si>
    <t>大府市</t>
  </si>
  <si>
    <t>400～600</t>
  </si>
  <si>
    <t>20～</t>
  </si>
  <si>
    <t>20～40</t>
  </si>
  <si>
    <t>40～60</t>
  </si>
  <si>
    <t>0～</t>
  </si>
  <si>
    <t>使用量（m3）</t>
  </si>
  <si>
    <t>中部水道</t>
  </si>
  <si>
    <t>0～10</t>
  </si>
  <si>
    <t>10～20</t>
  </si>
  <si>
    <t>１0～</t>
  </si>
  <si>
    <t>100～120</t>
  </si>
  <si>
    <t>メーター使用料</t>
  </si>
  <si>
    <t>120～160</t>
  </si>
  <si>
    <t>160～200</t>
  </si>
  <si>
    <t>200～300</t>
  </si>
  <si>
    <t>300～400</t>
  </si>
  <si>
    <t>600～</t>
  </si>
  <si>
    <t>県水</t>
  </si>
  <si>
    <t>1立方メートルあたりの単価</t>
  </si>
  <si>
    <t>中部水道＝豊明市・日進市・東郷町・長久手町・三好町</t>
  </si>
  <si>
    <t>請求は2ヶ月分で行われるところが多いので、記載も2ヶ月分とした。</t>
  </si>
  <si>
    <t>例：尾張旭市で2ヶ月で50立方メートルを使用の場合</t>
  </si>
  <si>
    <t>計算方法は、基本使用料＋使用量×上表の単価</t>
  </si>
  <si>
    <t>1050＋73.5×20＋131.25×20＋157.5×10で、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</si>
</sst>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  <numFmt numFmtId="180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79" fontId="0" fillId="0" borderId="0" xfId="0" applyNumberForma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79" fontId="0" fillId="0" borderId="2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179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6" xfId="0" applyFon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5" fontId="0" fillId="0" borderId="0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'料金'!$B$5</c:f>
              <c:strCache>
                <c:ptCount val="1"/>
                <c:pt idx="0">
                  <c:v>名古屋市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'料金'!$C$5:$M$5</c:f>
              <c:numCache>
                <c:ptCount val="11"/>
                <c:pt idx="0">
                  <c:v>1480</c:v>
                </c:pt>
                <c:pt idx="1">
                  <c:v>1480</c:v>
                </c:pt>
                <c:pt idx="2">
                  <c:v>1480</c:v>
                </c:pt>
                <c:pt idx="3">
                  <c:v>3055</c:v>
                </c:pt>
                <c:pt idx="4">
                  <c:v>4630</c:v>
                </c:pt>
                <c:pt idx="5">
                  <c:v>6856</c:v>
                </c:pt>
                <c:pt idx="6">
                  <c:v>9082</c:v>
                </c:pt>
                <c:pt idx="7">
                  <c:v>11676</c:v>
                </c:pt>
                <c:pt idx="8">
                  <c:v>14269</c:v>
                </c:pt>
                <c:pt idx="9">
                  <c:v>16863</c:v>
                </c:pt>
                <c:pt idx="10">
                  <c:v>19456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'料金'!$B$6</c:f>
              <c:strCache>
                <c:ptCount val="1"/>
                <c:pt idx="0">
                  <c:v>春日井市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'料金'!$C$6:$M$6</c:f>
              <c:numCache>
                <c:ptCount val="11"/>
                <c:pt idx="0">
                  <c:v>1953</c:v>
                </c:pt>
                <c:pt idx="1">
                  <c:v>1953</c:v>
                </c:pt>
                <c:pt idx="2">
                  <c:v>1953</c:v>
                </c:pt>
                <c:pt idx="3">
                  <c:v>2950</c:v>
                </c:pt>
                <c:pt idx="4">
                  <c:v>3948</c:v>
                </c:pt>
                <c:pt idx="5">
                  <c:v>5260</c:v>
                </c:pt>
                <c:pt idx="6">
                  <c:v>6573</c:v>
                </c:pt>
                <c:pt idx="7">
                  <c:v>8253</c:v>
                </c:pt>
                <c:pt idx="8">
                  <c:v>9933</c:v>
                </c:pt>
                <c:pt idx="9">
                  <c:v>11928</c:v>
                </c:pt>
                <c:pt idx="10">
                  <c:v>13923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'料金'!$B$7</c:f>
              <c:strCache>
                <c:ptCount val="1"/>
                <c:pt idx="0">
                  <c:v>小牧市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'料金'!$C$7:$M$7</c:f>
              <c:numCache>
                <c:ptCount val="11"/>
                <c:pt idx="0">
                  <c:v>1260</c:v>
                </c:pt>
                <c:pt idx="1">
                  <c:v>1260</c:v>
                </c:pt>
                <c:pt idx="2">
                  <c:v>2047</c:v>
                </c:pt>
                <c:pt idx="3">
                  <c:v>2835</c:v>
                </c:pt>
                <c:pt idx="4">
                  <c:v>3622</c:v>
                </c:pt>
                <c:pt idx="5">
                  <c:v>4882</c:v>
                </c:pt>
                <c:pt idx="6">
                  <c:v>6142</c:v>
                </c:pt>
                <c:pt idx="7">
                  <c:v>7402</c:v>
                </c:pt>
                <c:pt idx="8">
                  <c:v>8662</c:v>
                </c:pt>
                <c:pt idx="9">
                  <c:v>10237</c:v>
                </c:pt>
                <c:pt idx="10">
                  <c:v>11812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'料金'!$B$8</c:f>
              <c:strCache>
                <c:ptCount val="1"/>
                <c:pt idx="0">
                  <c:v>瀬戸市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'料金'!$C$8:$M$8</c:f>
              <c:numCache>
                <c:ptCount val="11"/>
                <c:pt idx="0">
                  <c:v>2131</c:v>
                </c:pt>
                <c:pt idx="1">
                  <c:v>2131</c:v>
                </c:pt>
                <c:pt idx="2">
                  <c:v>2131</c:v>
                </c:pt>
                <c:pt idx="3">
                  <c:v>3758</c:v>
                </c:pt>
                <c:pt idx="4">
                  <c:v>5386</c:v>
                </c:pt>
                <c:pt idx="5">
                  <c:v>7486</c:v>
                </c:pt>
                <c:pt idx="6">
                  <c:v>9586</c:v>
                </c:pt>
                <c:pt idx="7">
                  <c:v>11686</c:v>
                </c:pt>
                <c:pt idx="8">
                  <c:v>13786</c:v>
                </c:pt>
                <c:pt idx="9">
                  <c:v>15886</c:v>
                </c:pt>
                <c:pt idx="10">
                  <c:v>17986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'料金'!$B$9</c:f>
              <c:strCache>
                <c:ptCount val="1"/>
                <c:pt idx="0">
                  <c:v>大府市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'料金'!$C$9:$M$9</c:f>
              <c:numCache>
                <c:ptCount val="11"/>
                <c:pt idx="0">
                  <c:v>1050</c:v>
                </c:pt>
                <c:pt idx="1">
                  <c:v>1785</c:v>
                </c:pt>
                <c:pt idx="2">
                  <c:v>2520</c:v>
                </c:pt>
                <c:pt idx="3">
                  <c:v>3517</c:v>
                </c:pt>
                <c:pt idx="4">
                  <c:v>4515</c:v>
                </c:pt>
                <c:pt idx="5">
                  <c:v>6037</c:v>
                </c:pt>
                <c:pt idx="6">
                  <c:v>7560</c:v>
                </c:pt>
                <c:pt idx="7">
                  <c:v>9450</c:v>
                </c:pt>
                <c:pt idx="8">
                  <c:v>11340</c:v>
                </c:pt>
                <c:pt idx="9">
                  <c:v>13230</c:v>
                </c:pt>
                <c:pt idx="10">
                  <c:v>15120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'料金'!$B$10</c:f>
              <c:strCache>
                <c:ptCount val="1"/>
                <c:pt idx="0">
                  <c:v>尾張旭市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'料金'!$C$10:$M$10</c:f>
              <c:numCache>
                <c:ptCount val="11"/>
                <c:pt idx="0">
                  <c:v>1050</c:v>
                </c:pt>
                <c:pt idx="1">
                  <c:v>1785</c:v>
                </c:pt>
                <c:pt idx="2">
                  <c:v>2520</c:v>
                </c:pt>
                <c:pt idx="3">
                  <c:v>3832</c:v>
                </c:pt>
                <c:pt idx="4">
                  <c:v>5145</c:v>
                </c:pt>
                <c:pt idx="5">
                  <c:v>6720</c:v>
                </c:pt>
                <c:pt idx="6">
                  <c:v>8295</c:v>
                </c:pt>
                <c:pt idx="7">
                  <c:v>10185</c:v>
                </c:pt>
                <c:pt idx="8">
                  <c:v>12075</c:v>
                </c:pt>
                <c:pt idx="9">
                  <c:v>13965</c:v>
                </c:pt>
                <c:pt idx="10">
                  <c:v>15855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'料金'!$B$11</c:f>
              <c:strCache>
                <c:ptCount val="1"/>
                <c:pt idx="0">
                  <c:v>中部水道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'料金'!$C$4:$M$4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'料金'!$C$11:$M$11</c:f>
              <c:numCache>
                <c:ptCount val="11"/>
                <c:pt idx="0">
                  <c:v>1680</c:v>
                </c:pt>
                <c:pt idx="1">
                  <c:v>2320</c:v>
                </c:pt>
                <c:pt idx="2">
                  <c:v>2961</c:v>
                </c:pt>
                <c:pt idx="3">
                  <c:v>4494</c:v>
                </c:pt>
                <c:pt idx="4">
                  <c:v>6027</c:v>
                </c:pt>
                <c:pt idx="5">
                  <c:v>7665</c:v>
                </c:pt>
                <c:pt idx="6">
                  <c:v>9303</c:v>
                </c:pt>
                <c:pt idx="7">
                  <c:v>11203</c:v>
                </c:pt>
                <c:pt idx="8">
                  <c:v>13104</c:v>
                </c:pt>
                <c:pt idx="9">
                  <c:v>15004</c:v>
                </c:pt>
                <c:pt idx="10">
                  <c:v>16905</c:v>
                </c:pt>
              </c:numCache>
            </c:numRef>
          </c:val>
          <c:smooth val="0"/>
        </c:ser>
        <c:marker val="1"/>
        <c:axId val="31656207"/>
        <c:axId val="8877508"/>
      </c:lineChart>
      <c:catAx>
        <c:axId val="31656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77508"/>
        <c:crosses val="autoZero"/>
        <c:auto val="1"/>
        <c:lblOffset val="100"/>
        <c:noMultiLvlLbl val="0"/>
      </c:catAx>
      <c:valAx>
        <c:axId val="8877508"/>
        <c:scaling>
          <c:orientation val="minMax"/>
          <c:max val="15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656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'料金'!$B$33</c:f>
              <c:strCache>
                <c:ptCount val="1"/>
                <c:pt idx="0">
                  <c:v>名古屋市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'料金'!$C$32:$M$32</c:f>
              <c:numCache>
                <c:ptCount val="11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</c:numCache>
            </c:numRef>
          </c:cat>
          <c:val>
            <c:numRef>
              <c:f>'料金'!$C$33:$M$33</c:f>
              <c:numCache>
                <c:ptCount val="11"/>
                <c:pt idx="0">
                  <c:v>48541</c:v>
                </c:pt>
                <c:pt idx="1">
                  <c:v>51712</c:v>
                </c:pt>
                <c:pt idx="2">
                  <c:v>54883</c:v>
                </c:pt>
                <c:pt idx="3">
                  <c:v>58054</c:v>
                </c:pt>
                <c:pt idx="4">
                  <c:v>61225</c:v>
                </c:pt>
                <c:pt idx="5">
                  <c:v>64554</c:v>
                </c:pt>
                <c:pt idx="6">
                  <c:v>67882</c:v>
                </c:pt>
                <c:pt idx="7">
                  <c:v>71211</c:v>
                </c:pt>
                <c:pt idx="8">
                  <c:v>74539</c:v>
                </c:pt>
                <c:pt idx="9">
                  <c:v>77868</c:v>
                </c:pt>
                <c:pt idx="10">
                  <c:v>81196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'料金'!$B$34</c:f>
              <c:strCache>
                <c:ptCount val="1"/>
                <c:pt idx="0">
                  <c:v>春日井市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'料金'!$C$32:$M$32</c:f>
              <c:numCache>
                <c:ptCount val="11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</c:numCache>
            </c:numRef>
          </c:cat>
          <c:val>
            <c:numRef>
              <c:f>'料金'!$C$34:$M$34</c:f>
              <c:numCache>
                <c:ptCount val="11"/>
                <c:pt idx="0">
                  <c:v>36498</c:v>
                </c:pt>
                <c:pt idx="1">
                  <c:v>38755</c:v>
                </c:pt>
                <c:pt idx="2">
                  <c:v>41013</c:v>
                </c:pt>
                <c:pt idx="3">
                  <c:v>43270</c:v>
                </c:pt>
                <c:pt idx="4">
                  <c:v>45528</c:v>
                </c:pt>
                <c:pt idx="5">
                  <c:v>47785</c:v>
                </c:pt>
                <c:pt idx="6">
                  <c:v>50043</c:v>
                </c:pt>
                <c:pt idx="7">
                  <c:v>52300</c:v>
                </c:pt>
                <c:pt idx="8">
                  <c:v>54558</c:v>
                </c:pt>
                <c:pt idx="9">
                  <c:v>56815</c:v>
                </c:pt>
                <c:pt idx="10">
                  <c:v>59073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'料金'!$B$35</c:f>
              <c:strCache>
                <c:ptCount val="1"/>
                <c:pt idx="0">
                  <c:v>小牧市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'料金'!$C$32:$M$32</c:f>
              <c:numCache>
                <c:ptCount val="11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</c:numCache>
            </c:numRef>
          </c:cat>
          <c:val>
            <c:numRef>
              <c:f>'料金'!$C$35:$M$35</c:f>
              <c:numCache>
                <c:ptCount val="11"/>
                <c:pt idx="0">
                  <c:v>29662</c:v>
                </c:pt>
                <c:pt idx="1">
                  <c:v>31500</c:v>
                </c:pt>
                <c:pt idx="2">
                  <c:v>33337</c:v>
                </c:pt>
                <c:pt idx="3">
                  <c:v>35175</c:v>
                </c:pt>
                <c:pt idx="4">
                  <c:v>37012</c:v>
                </c:pt>
                <c:pt idx="5">
                  <c:v>38850</c:v>
                </c:pt>
                <c:pt idx="6">
                  <c:v>40687</c:v>
                </c:pt>
                <c:pt idx="7">
                  <c:v>42525</c:v>
                </c:pt>
                <c:pt idx="8">
                  <c:v>44362</c:v>
                </c:pt>
                <c:pt idx="9">
                  <c:v>46200</c:v>
                </c:pt>
                <c:pt idx="10">
                  <c:v>48037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'料金'!$B$36</c:f>
              <c:strCache>
                <c:ptCount val="1"/>
                <c:pt idx="0">
                  <c:v>瀬戸市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'料金'!$C$32:$M$32</c:f>
              <c:numCache>
                <c:ptCount val="11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</c:numCache>
            </c:numRef>
          </c:cat>
          <c:val>
            <c:numRef>
              <c:f>'料金'!$C$36:$M$36</c:f>
              <c:numCache>
                <c:ptCount val="11"/>
                <c:pt idx="0">
                  <c:v>44761</c:v>
                </c:pt>
                <c:pt idx="1">
                  <c:v>47438</c:v>
                </c:pt>
                <c:pt idx="2">
                  <c:v>50116</c:v>
                </c:pt>
                <c:pt idx="3">
                  <c:v>52793</c:v>
                </c:pt>
                <c:pt idx="4">
                  <c:v>55471</c:v>
                </c:pt>
                <c:pt idx="5">
                  <c:v>58148</c:v>
                </c:pt>
                <c:pt idx="6">
                  <c:v>60826</c:v>
                </c:pt>
                <c:pt idx="7">
                  <c:v>63503</c:v>
                </c:pt>
                <c:pt idx="8">
                  <c:v>66181</c:v>
                </c:pt>
                <c:pt idx="9">
                  <c:v>68858</c:v>
                </c:pt>
                <c:pt idx="10">
                  <c:v>71536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'料金'!$B$37</c:f>
              <c:strCache>
                <c:ptCount val="1"/>
                <c:pt idx="0">
                  <c:v>大府市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'料金'!$C$32:$M$32</c:f>
              <c:numCache>
                <c:ptCount val="11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</c:numCache>
            </c:numRef>
          </c:cat>
          <c:val>
            <c:numRef>
              <c:f>'料金'!$C$37:$M$37</c:f>
              <c:numCache>
                <c:ptCount val="11"/>
                <c:pt idx="0">
                  <c:v>37695</c:v>
                </c:pt>
                <c:pt idx="1">
                  <c:v>39952</c:v>
                </c:pt>
                <c:pt idx="2">
                  <c:v>42210</c:v>
                </c:pt>
                <c:pt idx="3">
                  <c:v>44467</c:v>
                </c:pt>
                <c:pt idx="4">
                  <c:v>46725</c:v>
                </c:pt>
                <c:pt idx="5">
                  <c:v>48982</c:v>
                </c:pt>
                <c:pt idx="6">
                  <c:v>51240</c:v>
                </c:pt>
                <c:pt idx="7">
                  <c:v>53497</c:v>
                </c:pt>
                <c:pt idx="8">
                  <c:v>55755</c:v>
                </c:pt>
                <c:pt idx="9">
                  <c:v>58012</c:v>
                </c:pt>
                <c:pt idx="10">
                  <c:v>60270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'料金'!$B$38</c:f>
              <c:strCache>
                <c:ptCount val="1"/>
                <c:pt idx="0">
                  <c:v>尾張旭市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'料金'!$C$32:$M$32</c:f>
              <c:numCache>
                <c:ptCount val="11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</c:numCache>
            </c:numRef>
          </c:cat>
          <c:val>
            <c:numRef>
              <c:f>'料金'!$C$38:$M$38</c:f>
              <c:numCache>
                <c:ptCount val="11"/>
                <c:pt idx="0">
                  <c:v>38955</c:v>
                </c:pt>
                <c:pt idx="1">
                  <c:v>41527</c:v>
                </c:pt>
                <c:pt idx="2">
                  <c:v>44100</c:v>
                </c:pt>
                <c:pt idx="3">
                  <c:v>46672</c:v>
                </c:pt>
                <c:pt idx="4">
                  <c:v>49245</c:v>
                </c:pt>
                <c:pt idx="5">
                  <c:v>51817</c:v>
                </c:pt>
                <c:pt idx="6">
                  <c:v>54390</c:v>
                </c:pt>
                <c:pt idx="7">
                  <c:v>56962</c:v>
                </c:pt>
                <c:pt idx="8">
                  <c:v>59535</c:v>
                </c:pt>
                <c:pt idx="9">
                  <c:v>62107</c:v>
                </c:pt>
                <c:pt idx="10">
                  <c:v>64680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'料金'!$B$39</c:f>
              <c:strCache>
                <c:ptCount val="1"/>
                <c:pt idx="0">
                  <c:v>中部水道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'料金'!$C$32:$M$32</c:f>
              <c:numCache>
                <c:ptCount val="11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</c:numCache>
            </c:numRef>
          </c:cat>
          <c:val>
            <c:numRef>
              <c:f>'料金'!$C$39:$M$39</c:f>
              <c:numCache>
                <c:ptCount val="11"/>
                <c:pt idx="0">
                  <c:v>39900</c:v>
                </c:pt>
                <c:pt idx="1">
                  <c:v>42325</c:v>
                </c:pt>
                <c:pt idx="2">
                  <c:v>45066</c:v>
                </c:pt>
                <c:pt idx="3">
                  <c:v>47806</c:v>
                </c:pt>
                <c:pt idx="4">
                  <c:v>50547</c:v>
                </c:pt>
                <c:pt idx="5">
                  <c:v>53287</c:v>
                </c:pt>
                <c:pt idx="6">
                  <c:v>56028</c:v>
                </c:pt>
                <c:pt idx="7">
                  <c:v>58768</c:v>
                </c:pt>
                <c:pt idx="8">
                  <c:v>61509</c:v>
                </c:pt>
                <c:pt idx="9">
                  <c:v>64249</c:v>
                </c:pt>
                <c:pt idx="10">
                  <c:v>66990</c:v>
                </c:pt>
              </c:numCache>
            </c:numRef>
          </c:val>
          <c:smooth val="0"/>
        </c:ser>
        <c:marker val="1"/>
        <c:axId val="48298741"/>
        <c:axId val="23903858"/>
      </c:lineChart>
      <c:catAx>
        <c:axId val="48298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03858"/>
        <c:crosses val="autoZero"/>
        <c:auto val="1"/>
        <c:lblOffset val="100"/>
        <c:noMultiLvlLbl val="0"/>
      </c:catAx>
      <c:valAx>
        <c:axId val="23903858"/>
        <c:scaling>
          <c:orientation val="minMax"/>
          <c:max val="85000"/>
          <c:min val="2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298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水道料金　尾張旭との差額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'尾張旭市との差額'!$B$5</c:f>
              <c:strCache>
                <c:ptCount val="1"/>
                <c:pt idx="0">
                  <c:v>名古屋市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'尾張旭市との差額'!$C$4:$W$4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'尾張旭市との差額'!$C$5:$M$5</c:f>
              <c:numCache>
                <c:ptCount val="11"/>
                <c:pt idx="0">
                  <c:v>430</c:v>
                </c:pt>
                <c:pt idx="1">
                  <c:v>-305</c:v>
                </c:pt>
                <c:pt idx="2">
                  <c:v>-1040</c:v>
                </c:pt>
                <c:pt idx="3">
                  <c:v>-777</c:v>
                </c:pt>
                <c:pt idx="4">
                  <c:v>-515</c:v>
                </c:pt>
                <c:pt idx="5">
                  <c:v>136</c:v>
                </c:pt>
                <c:pt idx="6">
                  <c:v>787</c:v>
                </c:pt>
                <c:pt idx="7">
                  <c:v>1491</c:v>
                </c:pt>
                <c:pt idx="8">
                  <c:v>2194</c:v>
                </c:pt>
                <c:pt idx="9">
                  <c:v>2898</c:v>
                </c:pt>
                <c:pt idx="10">
                  <c:v>3601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'尾張旭市との差額'!$B$6</c:f>
              <c:strCache>
                <c:ptCount val="1"/>
                <c:pt idx="0">
                  <c:v>春日井市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'尾張旭市との差額'!$C$4:$W$4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'尾張旭市との差額'!$C$6:$M$6</c:f>
              <c:numCache>
                <c:ptCount val="11"/>
                <c:pt idx="0">
                  <c:v>903</c:v>
                </c:pt>
                <c:pt idx="1">
                  <c:v>168</c:v>
                </c:pt>
                <c:pt idx="2">
                  <c:v>-567</c:v>
                </c:pt>
                <c:pt idx="3">
                  <c:v>-882</c:v>
                </c:pt>
                <c:pt idx="4">
                  <c:v>-1197</c:v>
                </c:pt>
                <c:pt idx="5">
                  <c:v>-1460</c:v>
                </c:pt>
                <c:pt idx="6">
                  <c:v>-1722</c:v>
                </c:pt>
                <c:pt idx="7">
                  <c:v>-1932</c:v>
                </c:pt>
                <c:pt idx="8">
                  <c:v>-2142</c:v>
                </c:pt>
                <c:pt idx="9">
                  <c:v>-2037</c:v>
                </c:pt>
                <c:pt idx="10">
                  <c:v>-1932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'尾張旭市との差額'!$B$7</c:f>
              <c:strCache>
                <c:ptCount val="1"/>
                <c:pt idx="0">
                  <c:v>小牧市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'尾張旭市との差額'!$C$4:$W$4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'尾張旭市との差額'!$C$7:$M$7</c:f>
              <c:numCache>
                <c:ptCount val="11"/>
                <c:pt idx="0">
                  <c:v>210</c:v>
                </c:pt>
                <c:pt idx="1">
                  <c:v>-525</c:v>
                </c:pt>
                <c:pt idx="2">
                  <c:v>-473</c:v>
                </c:pt>
                <c:pt idx="3">
                  <c:v>-997</c:v>
                </c:pt>
                <c:pt idx="4">
                  <c:v>-1523</c:v>
                </c:pt>
                <c:pt idx="5">
                  <c:v>-1838</c:v>
                </c:pt>
                <c:pt idx="6">
                  <c:v>-2153</c:v>
                </c:pt>
                <c:pt idx="7">
                  <c:v>-2783</c:v>
                </c:pt>
                <c:pt idx="8">
                  <c:v>-3413</c:v>
                </c:pt>
                <c:pt idx="9">
                  <c:v>-3728</c:v>
                </c:pt>
                <c:pt idx="10">
                  <c:v>-4043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'尾張旭市との差額'!$B$8</c:f>
              <c:strCache>
                <c:ptCount val="1"/>
                <c:pt idx="0">
                  <c:v>瀬戸市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'尾張旭市との差額'!$C$4:$W$4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'尾張旭市との差額'!$C$8:$M$8</c:f>
              <c:numCache>
                <c:ptCount val="11"/>
                <c:pt idx="0">
                  <c:v>1081</c:v>
                </c:pt>
                <c:pt idx="1">
                  <c:v>346</c:v>
                </c:pt>
                <c:pt idx="2">
                  <c:v>-389</c:v>
                </c:pt>
                <c:pt idx="3">
                  <c:v>-74</c:v>
                </c:pt>
                <c:pt idx="4">
                  <c:v>241</c:v>
                </c:pt>
                <c:pt idx="5">
                  <c:v>766</c:v>
                </c:pt>
                <c:pt idx="6">
                  <c:v>1291</c:v>
                </c:pt>
                <c:pt idx="7">
                  <c:v>1501</c:v>
                </c:pt>
                <c:pt idx="8">
                  <c:v>1711</c:v>
                </c:pt>
                <c:pt idx="9">
                  <c:v>1921</c:v>
                </c:pt>
                <c:pt idx="10">
                  <c:v>2131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'尾張旭市との差額'!$B$9</c:f>
              <c:strCache>
                <c:ptCount val="1"/>
                <c:pt idx="0">
                  <c:v>大府市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'尾張旭市との差額'!$C$4:$W$4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'尾張旭市との差額'!$C$9:$M$9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-315</c:v>
                </c:pt>
                <c:pt idx="4">
                  <c:v>-630</c:v>
                </c:pt>
                <c:pt idx="5">
                  <c:v>-683</c:v>
                </c:pt>
                <c:pt idx="6">
                  <c:v>-735</c:v>
                </c:pt>
                <c:pt idx="7">
                  <c:v>-735</c:v>
                </c:pt>
                <c:pt idx="8">
                  <c:v>-735</c:v>
                </c:pt>
                <c:pt idx="9">
                  <c:v>-735</c:v>
                </c:pt>
                <c:pt idx="10">
                  <c:v>-735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'尾張旭市との差額'!$B$11</c:f>
              <c:strCache>
                <c:ptCount val="1"/>
                <c:pt idx="0">
                  <c:v>中部水道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'尾張旭市との差額'!$C$4:$W$4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'尾張旭市との差額'!$C$11:$M$11</c:f>
              <c:numCache>
                <c:ptCount val="11"/>
                <c:pt idx="0">
                  <c:v>630</c:v>
                </c:pt>
                <c:pt idx="1">
                  <c:v>535</c:v>
                </c:pt>
                <c:pt idx="2">
                  <c:v>441</c:v>
                </c:pt>
                <c:pt idx="3">
                  <c:v>662</c:v>
                </c:pt>
                <c:pt idx="4">
                  <c:v>882</c:v>
                </c:pt>
                <c:pt idx="5">
                  <c:v>945</c:v>
                </c:pt>
                <c:pt idx="6">
                  <c:v>1008</c:v>
                </c:pt>
                <c:pt idx="7">
                  <c:v>1018</c:v>
                </c:pt>
                <c:pt idx="8">
                  <c:v>1029</c:v>
                </c:pt>
                <c:pt idx="9">
                  <c:v>1039</c:v>
                </c:pt>
                <c:pt idx="10">
                  <c:v>1050</c:v>
                </c:pt>
              </c:numCache>
            </c:numRef>
          </c:val>
          <c:smooth val="0"/>
        </c:ser>
        <c:marker val="1"/>
        <c:axId val="42314699"/>
        <c:axId val="13220176"/>
      </c:lineChart>
      <c:catAx>
        <c:axId val="42314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水道使用量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220176"/>
        <c:crosses val="autoZero"/>
        <c:auto val="0"/>
        <c:lblOffset val="100"/>
        <c:noMultiLvlLbl val="0"/>
      </c:catAx>
      <c:valAx>
        <c:axId val="13220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314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'尾張旭市との差額'!$B$5</c:f>
              <c:strCache>
                <c:ptCount val="1"/>
                <c:pt idx="0">
                  <c:v>名古屋市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'尾張旭市との差額'!$W$4:$AG$4</c:f>
              <c:numCache>
                <c:ptCount val="11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</c:numCache>
            </c:numRef>
          </c:cat>
          <c:val>
            <c:numRef>
              <c:f>'尾張旭市との差額'!$W$5:$AG$5</c:f>
              <c:numCache>
                <c:ptCount val="11"/>
                <c:pt idx="0">
                  <c:v>9586</c:v>
                </c:pt>
                <c:pt idx="1">
                  <c:v>10185</c:v>
                </c:pt>
                <c:pt idx="2">
                  <c:v>10783</c:v>
                </c:pt>
                <c:pt idx="3">
                  <c:v>11382</c:v>
                </c:pt>
                <c:pt idx="4">
                  <c:v>11980</c:v>
                </c:pt>
                <c:pt idx="5">
                  <c:v>12737</c:v>
                </c:pt>
                <c:pt idx="6">
                  <c:v>13492</c:v>
                </c:pt>
                <c:pt idx="7">
                  <c:v>14249</c:v>
                </c:pt>
                <c:pt idx="8">
                  <c:v>15004</c:v>
                </c:pt>
                <c:pt idx="9">
                  <c:v>15761</c:v>
                </c:pt>
                <c:pt idx="10">
                  <c:v>16516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'尾張旭市との差額'!$B$6</c:f>
              <c:strCache>
                <c:ptCount val="1"/>
                <c:pt idx="0">
                  <c:v>春日井市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'尾張旭市との差額'!$W$4:$AG$4</c:f>
              <c:numCache>
                <c:ptCount val="11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</c:numCache>
            </c:numRef>
          </c:cat>
          <c:val>
            <c:numRef>
              <c:f>'尾張旭市との差額'!$W$6:$AG$6</c:f>
              <c:numCache>
                <c:ptCount val="11"/>
                <c:pt idx="0">
                  <c:v>-2457</c:v>
                </c:pt>
                <c:pt idx="1">
                  <c:v>-2772</c:v>
                </c:pt>
                <c:pt idx="2">
                  <c:v>-3087</c:v>
                </c:pt>
                <c:pt idx="3">
                  <c:v>-3402</c:v>
                </c:pt>
                <c:pt idx="4">
                  <c:v>-3717</c:v>
                </c:pt>
                <c:pt idx="5">
                  <c:v>-4032</c:v>
                </c:pt>
                <c:pt idx="6">
                  <c:v>-4347</c:v>
                </c:pt>
                <c:pt idx="7">
                  <c:v>-4662</c:v>
                </c:pt>
                <c:pt idx="8">
                  <c:v>-4977</c:v>
                </c:pt>
                <c:pt idx="9">
                  <c:v>-5292</c:v>
                </c:pt>
                <c:pt idx="10">
                  <c:v>-5607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'尾張旭市との差額'!$B$7</c:f>
              <c:strCache>
                <c:ptCount val="1"/>
                <c:pt idx="0">
                  <c:v>小牧市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'尾張旭市との差額'!$W$4:$AG$4</c:f>
              <c:numCache>
                <c:ptCount val="11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</c:numCache>
            </c:numRef>
          </c:cat>
          <c:val>
            <c:numRef>
              <c:f>'尾張旭市との差額'!$W$7:$AG$7</c:f>
              <c:numCache>
                <c:ptCount val="11"/>
                <c:pt idx="0">
                  <c:v>-9293</c:v>
                </c:pt>
                <c:pt idx="1">
                  <c:v>-10027</c:v>
                </c:pt>
                <c:pt idx="2">
                  <c:v>-10763</c:v>
                </c:pt>
                <c:pt idx="3">
                  <c:v>-11497</c:v>
                </c:pt>
                <c:pt idx="4">
                  <c:v>-12233</c:v>
                </c:pt>
                <c:pt idx="5">
                  <c:v>-12967</c:v>
                </c:pt>
                <c:pt idx="6">
                  <c:v>-13703</c:v>
                </c:pt>
                <c:pt idx="7">
                  <c:v>-14437</c:v>
                </c:pt>
                <c:pt idx="8">
                  <c:v>-15173</c:v>
                </c:pt>
                <c:pt idx="9">
                  <c:v>-15907</c:v>
                </c:pt>
                <c:pt idx="10">
                  <c:v>-16643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'尾張旭市との差額'!$B$8</c:f>
              <c:strCache>
                <c:ptCount val="1"/>
                <c:pt idx="0">
                  <c:v>瀬戸市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'尾張旭市との差額'!$W$4:$AG$4</c:f>
              <c:numCache>
                <c:ptCount val="11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</c:numCache>
            </c:numRef>
          </c:cat>
          <c:val>
            <c:numRef>
              <c:f>'尾張旭市との差額'!$W$8:$AG$8</c:f>
              <c:numCache>
                <c:ptCount val="11"/>
                <c:pt idx="0">
                  <c:v>5806</c:v>
                </c:pt>
                <c:pt idx="1">
                  <c:v>5911</c:v>
                </c:pt>
                <c:pt idx="2">
                  <c:v>6016</c:v>
                </c:pt>
                <c:pt idx="3">
                  <c:v>6121</c:v>
                </c:pt>
                <c:pt idx="4">
                  <c:v>6226</c:v>
                </c:pt>
                <c:pt idx="5">
                  <c:v>6331</c:v>
                </c:pt>
                <c:pt idx="6">
                  <c:v>6436</c:v>
                </c:pt>
                <c:pt idx="7">
                  <c:v>6541</c:v>
                </c:pt>
                <c:pt idx="8">
                  <c:v>6646</c:v>
                </c:pt>
                <c:pt idx="9">
                  <c:v>6751</c:v>
                </c:pt>
                <c:pt idx="10">
                  <c:v>6856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'尾張旭市との差額'!$B$9</c:f>
              <c:strCache>
                <c:ptCount val="1"/>
                <c:pt idx="0">
                  <c:v>大府市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'尾張旭市との差額'!$W$4:$AG$4</c:f>
              <c:numCache>
                <c:ptCount val="11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</c:numCache>
            </c:numRef>
          </c:cat>
          <c:val>
            <c:numRef>
              <c:f>'尾張旭市との差額'!$W$9:$AG$9</c:f>
              <c:numCache>
                <c:ptCount val="11"/>
                <c:pt idx="0">
                  <c:v>-1260</c:v>
                </c:pt>
                <c:pt idx="1">
                  <c:v>-1575</c:v>
                </c:pt>
                <c:pt idx="2">
                  <c:v>-1890</c:v>
                </c:pt>
                <c:pt idx="3">
                  <c:v>-2205</c:v>
                </c:pt>
                <c:pt idx="4">
                  <c:v>-2520</c:v>
                </c:pt>
                <c:pt idx="5">
                  <c:v>-2835</c:v>
                </c:pt>
                <c:pt idx="6">
                  <c:v>-3150</c:v>
                </c:pt>
                <c:pt idx="7">
                  <c:v>-3465</c:v>
                </c:pt>
                <c:pt idx="8">
                  <c:v>-3780</c:v>
                </c:pt>
                <c:pt idx="9">
                  <c:v>-4095</c:v>
                </c:pt>
                <c:pt idx="10">
                  <c:v>-4410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'尾張旭市との差額'!$B$11</c:f>
              <c:strCache>
                <c:ptCount val="1"/>
                <c:pt idx="0">
                  <c:v>中部水道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'尾張旭市との差額'!$W$4:$AG$4</c:f>
              <c:numCache>
                <c:ptCount val="11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</c:numCache>
            </c:numRef>
          </c:cat>
          <c:val>
            <c:numRef>
              <c:f>'尾張旭市との差額'!$W$11:$AG$11</c:f>
              <c:numCache>
                <c:ptCount val="11"/>
                <c:pt idx="0">
                  <c:v>945</c:v>
                </c:pt>
                <c:pt idx="1">
                  <c:v>798</c:v>
                </c:pt>
                <c:pt idx="2">
                  <c:v>966</c:v>
                </c:pt>
                <c:pt idx="3">
                  <c:v>1134</c:v>
                </c:pt>
                <c:pt idx="4">
                  <c:v>1302</c:v>
                </c:pt>
                <c:pt idx="5">
                  <c:v>1470</c:v>
                </c:pt>
                <c:pt idx="6">
                  <c:v>1638</c:v>
                </c:pt>
                <c:pt idx="7">
                  <c:v>1806</c:v>
                </c:pt>
                <c:pt idx="8">
                  <c:v>1974</c:v>
                </c:pt>
                <c:pt idx="9">
                  <c:v>2142</c:v>
                </c:pt>
                <c:pt idx="10">
                  <c:v>2310</c:v>
                </c:pt>
              </c:numCache>
            </c:numRef>
          </c:val>
          <c:smooth val="0"/>
        </c:ser>
        <c:marker val="1"/>
        <c:axId val="37644561"/>
        <c:axId val="19617246"/>
      </c:lineChart>
      <c:catAx>
        <c:axId val="37644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17246"/>
        <c:crossesAt val="-20000"/>
        <c:auto val="1"/>
        <c:lblOffset val="100"/>
        <c:noMultiLvlLbl val="0"/>
      </c:catAx>
      <c:valAx>
        <c:axId val="19617246"/>
        <c:scaling>
          <c:orientation val="minMax"/>
          <c:max val="20000"/>
          <c:min val="-2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644561"/>
        <c:crossesAt val="1"/>
        <c:crossBetween val="between"/>
        <c:dispUnits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" right="0.1968503937007874" top="0" bottom="0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.1968503937007874" top="0" bottom="0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.1968503937007874" top="0" bottom="0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" right="0.1968503937007874" top="0" bottom="0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01300" cy="7038975"/>
    <xdr:graphicFrame>
      <xdr:nvGraphicFramePr>
        <xdr:cNvPr id="1" name="Chart 1"/>
        <xdr:cNvGraphicFramePr/>
      </xdr:nvGraphicFramePr>
      <xdr:xfrm>
        <a:off x="0" y="0"/>
        <a:ext cx="104013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01300" cy="7038975"/>
    <xdr:graphicFrame>
      <xdr:nvGraphicFramePr>
        <xdr:cNvPr id="1" name="Shape 1025"/>
        <xdr:cNvGraphicFramePr/>
      </xdr:nvGraphicFramePr>
      <xdr:xfrm>
        <a:off x="0" y="0"/>
        <a:ext cx="104013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01300" cy="7038975"/>
    <xdr:graphicFrame>
      <xdr:nvGraphicFramePr>
        <xdr:cNvPr id="1" name="Shape 1025"/>
        <xdr:cNvGraphicFramePr/>
      </xdr:nvGraphicFramePr>
      <xdr:xfrm>
        <a:off x="0" y="0"/>
        <a:ext cx="104013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01300" cy="7038975"/>
    <xdr:graphicFrame>
      <xdr:nvGraphicFramePr>
        <xdr:cNvPr id="1" name="Shape 1025"/>
        <xdr:cNvGraphicFramePr/>
      </xdr:nvGraphicFramePr>
      <xdr:xfrm>
        <a:off x="0" y="0"/>
        <a:ext cx="104013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T17"/>
  <sheetViews>
    <sheetView zoomScale="75" zoomScaleNormal="75" workbookViewId="0" topLeftCell="A1">
      <selection activeCell="K16" sqref="K16"/>
    </sheetView>
  </sheetViews>
  <sheetFormatPr defaultColWidth="9.00390625" defaultRowHeight="13.5"/>
  <cols>
    <col min="1" max="1" width="3.00390625" style="0" customWidth="1"/>
    <col min="2" max="2" width="1.25" style="0" customWidth="1"/>
    <col min="4" max="4" width="9.00390625" style="1" customWidth="1"/>
    <col min="5" max="6" width="0.37109375" style="0" customWidth="1"/>
    <col min="7" max="8" width="7.625" style="0" bestFit="1" customWidth="1"/>
    <col min="9" max="12" width="8.625" style="0" bestFit="1" customWidth="1"/>
    <col min="13" max="14" width="7.50390625" style="0" customWidth="1"/>
    <col min="15" max="15" width="8.625" style="0" bestFit="1" customWidth="1"/>
    <col min="16" max="17" width="7.375" style="0" customWidth="1"/>
    <col min="18" max="19" width="8.625" style="0" bestFit="1" customWidth="1"/>
    <col min="20" max="20" width="7.50390625" style="0" bestFit="1" customWidth="1"/>
  </cols>
  <sheetData>
    <row r="3" ht="14.25" thickBot="1">
      <c r="G3" t="s">
        <v>35</v>
      </c>
    </row>
    <row r="4" spans="7:19" ht="14.25" thickBot="1">
      <c r="G4" s="43" t="s">
        <v>22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44"/>
    </row>
    <row r="5" spans="3:19" s="2" customFormat="1" ht="10.5">
      <c r="C5" s="14" t="s">
        <v>0</v>
      </c>
      <c r="D5" s="32" t="s">
        <v>11</v>
      </c>
      <c r="E5" s="33" t="s">
        <v>28</v>
      </c>
      <c r="F5" s="39" t="s">
        <v>12</v>
      </c>
      <c r="G5" s="11" t="s">
        <v>24</v>
      </c>
      <c r="H5" s="11" t="s">
        <v>25</v>
      </c>
      <c r="I5" s="11" t="s">
        <v>19</v>
      </c>
      <c r="J5" s="11" t="s">
        <v>20</v>
      </c>
      <c r="K5" s="11" t="s">
        <v>13</v>
      </c>
      <c r="L5" s="11" t="s">
        <v>14</v>
      </c>
      <c r="M5" s="11" t="s">
        <v>27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17</v>
      </c>
      <c r="S5" s="11" t="s">
        <v>33</v>
      </c>
    </row>
    <row r="6" spans="3:20" ht="13.5">
      <c r="C6" s="18" t="s">
        <v>1</v>
      </c>
      <c r="D6" s="29">
        <v>1480.5</v>
      </c>
      <c r="E6" s="12">
        <v>0</v>
      </c>
      <c r="F6" s="12" t="s">
        <v>18</v>
      </c>
      <c r="G6" s="40">
        <v>0</v>
      </c>
      <c r="H6" s="40">
        <v>0</v>
      </c>
      <c r="I6" s="41">
        <v>157.5</v>
      </c>
      <c r="J6" s="41">
        <v>222.6</v>
      </c>
      <c r="K6" s="41">
        <v>259.35</v>
      </c>
      <c r="L6" s="41">
        <v>259.35</v>
      </c>
      <c r="M6" s="41">
        <v>290.85</v>
      </c>
      <c r="N6" s="41">
        <v>290.85</v>
      </c>
      <c r="O6" s="41">
        <v>290.85</v>
      </c>
      <c r="P6" s="41">
        <v>317.1</v>
      </c>
      <c r="Q6" s="41">
        <v>317.1</v>
      </c>
      <c r="R6" s="41">
        <v>317.1</v>
      </c>
      <c r="S6" s="42">
        <v>332.85</v>
      </c>
      <c r="T6" s="3"/>
    </row>
    <row r="7" spans="3:20" ht="13.5">
      <c r="C7" s="18" t="s">
        <v>2</v>
      </c>
      <c r="D7" s="29">
        <v>1953</v>
      </c>
      <c r="E7" s="12">
        <v>0</v>
      </c>
      <c r="F7" s="12" t="s">
        <v>15</v>
      </c>
      <c r="G7" s="30">
        <v>0</v>
      </c>
      <c r="H7" s="30">
        <v>0</v>
      </c>
      <c r="I7" s="31">
        <v>99.75</v>
      </c>
      <c r="J7" s="31">
        <v>131.25</v>
      </c>
      <c r="K7" s="31">
        <v>168</v>
      </c>
      <c r="L7" s="31">
        <v>199.5</v>
      </c>
      <c r="M7" s="31">
        <v>225.75</v>
      </c>
      <c r="N7" s="31">
        <v>225.75</v>
      </c>
      <c r="O7" s="31">
        <v>225.75</v>
      </c>
      <c r="P7" s="31">
        <v>225.75</v>
      </c>
      <c r="Q7" s="31">
        <v>225.75</v>
      </c>
      <c r="R7" s="31">
        <v>225.75</v>
      </c>
      <c r="S7" s="34">
        <v>225.75</v>
      </c>
      <c r="T7" s="3"/>
    </row>
    <row r="8" spans="3:20" ht="13.5">
      <c r="C8" s="18" t="s">
        <v>3</v>
      </c>
      <c r="D8" s="29">
        <v>1260</v>
      </c>
      <c r="E8" s="12">
        <v>0</v>
      </c>
      <c r="F8" s="12" t="s">
        <v>26</v>
      </c>
      <c r="G8" s="30">
        <v>0</v>
      </c>
      <c r="H8" s="31">
        <v>78.75</v>
      </c>
      <c r="I8" s="31">
        <v>78.75</v>
      </c>
      <c r="J8" s="31">
        <v>126</v>
      </c>
      <c r="K8" s="31">
        <v>126</v>
      </c>
      <c r="L8" s="31">
        <v>157.5</v>
      </c>
      <c r="M8" s="31">
        <v>157.5</v>
      </c>
      <c r="N8" s="31">
        <v>183.75</v>
      </c>
      <c r="O8" s="31">
        <v>183.75</v>
      </c>
      <c r="P8" s="31">
        <v>183.75</v>
      </c>
      <c r="Q8" s="31">
        <v>183.75</v>
      </c>
      <c r="R8" s="31">
        <v>183.75</v>
      </c>
      <c r="S8" s="34">
        <v>183.75</v>
      </c>
      <c r="T8" s="3"/>
    </row>
    <row r="9" spans="3:20" ht="13.5">
      <c r="C9" s="18" t="s">
        <v>4</v>
      </c>
      <c r="D9" s="29">
        <v>2047</v>
      </c>
      <c r="E9" s="12">
        <v>84</v>
      </c>
      <c r="F9" s="12" t="s">
        <v>15</v>
      </c>
      <c r="G9" s="30">
        <v>0</v>
      </c>
      <c r="H9" s="30">
        <v>0</v>
      </c>
      <c r="I9" s="31">
        <v>162.75</v>
      </c>
      <c r="J9" s="31">
        <v>210</v>
      </c>
      <c r="K9" s="31">
        <v>210</v>
      </c>
      <c r="L9" s="31">
        <v>210</v>
      </c>
      <c r="M9" s="31">
        <v>267.75</v>
      </c>
      <c r="N9" s="31">
        <v>267.75</v>
      </c>
      <c r="O9" s="31">
        <v>267.75</v>
      </c>
      <c r="P9" s="31">
        <v>267.75</v>
      </c>
      <c r="Q9" s="31">
        <v>267.75</v>
      </c>
      <c r="R9" s="31">
        <v>267.75</v>
      </c>
      <c r="S9" s="34">
        <v>267.75</v>
      </c>
      <c r="T9" s="3"/>
    </row>
    <row r="10" spans="3:20" ht="13.5">
      <c r="C10" s="18" t="s">
        <v>16</v>
      </c>
      <c r="D10" s="29">
        <v>1050</v>
      </c>
      <c r="E10" s="12">
        <v>0</v>
      </c>
      <c r="F10" s="12" t="s">
        <v>21</v>
      </c>
      <c r="G10" s="31">
        <v>73.5</v>
      </c>
      <c r="H10" s="31">
        <v>73.5</v>
      </c>
      <c r="I10" s="31">
        <v>99.75</v>
      </c>
      <c r="J10" s="31">
        <v>152.25</v>
      </c>
      <c r="K10" s="31">
        <v>189</v>
      </c>
      <c r="L10" s="31">
        <v>189</v>
      </c>
      <c r="M10" s="31">
        <v>225.75</v>
      </c>
      <c r="N10" s="31">
        <v>225.75</v>
      </c>
      <c r="O10" s="31">
        <v>225.75</v>
      </c>
      <c r="P10" s="31">
        <v>225.75</v>
      </c>
      <c r="Q10" s="31">
        <v>225.75</v>
      </c>
      <c r="R10" s="31">
        <v>225.75</v>
      </c>
      <c r="S10" s="34">
        <v>225.75</v>
      </c>
      <c r="T10" s="3"/>
    </row>
    <row r="11" spans="3:20" ht="13.5">
      <c r="C11" s="18" t="s">
        <v>5</v>
      </c>
      <c r="D11" s="29">
        <v>1050</v>
      </c>
      <c r="E11" s="12">
        <v>0</v>
      </c>
      <c r="F11" s="12" t="s">
        <v>21</v>
      </c>
      <c r="G11" s="31">
        <v>73.5</v>
      </c>
      <c r="H11" s="31">
        <v>73.5</v>
      </c>
      <c r="I11" s="31">
        <v>131.25</v>
      </c>
      <c r="J11" s="31">
        <v>157.5</v>
      </c>
      <c r="K11" s="31">
        <v>189</v>
      </c>
      <c r="L11" s="31">
        <v>189</v>
      </c>
      <c r="M11" s="31">
        <v>231</v>
      </c>
      <c r="N11" s="31">
        <v>231</v>
      </c>
      <c r="O11" s="31">
        <v>231</v>
      </c>
      <c r="P11" s="31">
        <v>257.25</v>
      </c>
      <c r="Q11" s="31">
        <v>257.25</v>
      </c>
      <c r="R11" s="31">
        <v>257.25</v>
      </c>
      <c r="S11" s="34">
        <v>257.25</v>
      </c>
      <c r="T11" s="3"/>
    </row>
    <row r="12" spans="3:20" ht="14.25" thickBot="1">
      <c r="C12" s="20" t="s">
        <v>23</v>
      </c>
      <c r="D12" s="35">
        <v>1680</v>
      </c>
      <c r="E12" s="36">
        <v>0</v>
      </c>
      <c r="F12" s="36" t="s">
        <v>21</v>
      </c>
      <c r="G12" s="37">
        <v>64.05</v>
      </c>
      <c r="H12" s="37">
        <v>64.05</v>
      </c>
      <c r="I12" s="37">
        <v>153.3</v>
      </c>
      <c r="J12" s="37">
        <v>163.8</v>
      </c>
      <c r="K12" s="37">
        <v>190.05</v>
      </c>
      <c r="L12" s="37">
        <v>190.05</v>
      </c>
      <c r="M12" s="37">
        <v>221.55</v>
      </c>
      <c r="N12" s="37">
        <v>221.55</v>
      </c>
      <c r="O12" s="37">
        <v>242.55</v>
      </c>
      <c r="P12" s="37">
        <v>242.55</v>
      </c>
      <c r="Q12" s="37">
        <v>274.05</v>
      </c>
      <c r="R12" s="37">
        <v>274.05</v>
      </c>
      <c r="S12" s="38">
        <v>274.05</v>
      </c>
      <c r="T12" s="3"/>
    </row>
    <row r="13" ht="13.5">
      <c r="R13" s="45" t="s">
        <v>36</v>
      </c>
    </row>
    <row r="14" ht="13.5">
      <c r="R14" s="45" t="s">
        <v>37</v>
      </c>
    </row>
    <row r="15" ht="13.5">
      <c r="R15" s="45" t="s">
        <v>39</v>
      </c>
    </row>
    <row r="16" ht="13.5">
      <c r="R16" s="45" t="s">
        <v>38</v>
      </c>
    </row>
    <row r="17" spans="18:19" ht="13.5">
      <c r="R17" s="46" t="s">
        <v>40</v>
      </c>
      <c r="S17" s="47">
        <f>1050+73.5*20+131.25*20+157.5*10</f>
        <v>6720</v>
      </c>
    </row>
  </sheetData>
  <printOptions/>
  <pageMargins left="0" right="0" top="0" bottom="0" header="0" footer="0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18"/>
  <sheetViews>
    <sheetView workbookViewId="0" topLeftCell="A1">
      <selection activeCell="B28" sqref="B28"/>
    </sheetView>
  </sheetViews>
  <sheetFormatPr defaultColWidth="9.00390625" defaultRowHeight="13.5"/>
  <cols>
    <col min="4" max="4" width="8.375" style="0" bestFit="1" customWidth="1"/>
    <col min="5" max="11" width="7.50390625" style="0" bestFit="1" customWidth="1"/>
    <col min="12" max="12" width="8.50390625" style="0" bestFit="1" customWidth="1"/>
    <col min="13" max="13" width="7.50390625" style="0" bestFit="1" customWidth="1"/>
    <col min="14" max="19" width="8.50390625" style="0" bestFit="1" customWidth="1"/>
    <col min="20" max="24" width="9.50390625" style="0" bestFit="1" customWidth="1"/>
  </cols>
  <sheetData>
    <row r="3" ht="13.5">
      <c r="C3" t="s">
        <v>22</v>
      </c>
    </row>
    <row r="4" spans="2:33" ht="13.5">
      <c r="B4" s="2" t="s">
        <v>0</v>
      </c>
      <c r="C4" s="4">
        <v>0</v>
      </c>
      <c r="D4" s="4">
        <v>10</v>
      </c>
      <c r="E4" s="4">
        <v>20</v>
      </c>
      <c r="F4">
        <v>30</v>
      </c>
      <c r="G4">
        <v>40</v>
      </c>
      <c r="H4" s="4">
        <v>50</v>
      </c>
      <c r="I4" s="4">
        <v>60</v>
      </c>
      <c r="J4">
        <v>70</v>
      </c>
      <c r="K4">
        <v>80</v>
      </c>
      <c r="L4" s="4">
        <v>90</v>
      </c>
      <c r="M4" s="4">
        <v>100</v>
      </c>
      <c r="N4" s="7">
        <v>110</v>
      </c>
      <c r="O4" s="7">
        <v>120</v>
      </c>
      <c r="P4" s="6">
        <v>130</v>
      </c>
      <c r="Q4" s="6">
        <v>140</v>
      </c>
      <c r="R4" s="6">
        <v>150</v>
      </c>
      <c r="S4" s="6">
        <v>160</v>
      </c>
      <c r="T4" s="7">
        <v>170</v>
      </c>
      <c r="U4" s="7">
        <v>180</v>
      </c>
      <c r="V4" s="7">
        <v>190</v>
      </c>
      <c r="W4" s="7">
        <v>200</v>
      </c>
      <c r="X4" s="6">
        <v>300</v>
      </c>
      <c r="Y4" s="7">
        <v>400</v>
      </c>
      <c r="Z4" s="6">
        <v>500</v>
      </c>
      <c r="AA4" s="6">
        <v>600</v>
      </c>
      <c r="AB4" s="7">
        <v>700</v>
      </c>
      <c r="AC4" s="7">
        <v>800</v>
      </c>
      <c r="AD4" s="7">
        <v>900</v>
      </c>
      <c r="AE4" s="7">
        <v>1000</v>
      </c>
      <c r="AF4" s="7">
        <v>1100</v>
      </c>
      <c r="AG4" s="7">
        <v>1200</v>
      </c>
    </row>
    <row r="5" spans="2:33" ht="13.5">
      <c r="B5" t="s">
        <v>1</v>
      </c>
      <c r="C5" s="1">
        <f>'水道単価'!D6</f>
        <v>1480.5</v>
      </c>
      <c r="D5">
        <f>C5+'水道単価'!G6*10</f>
        <v>1480.5</v>
      </c>
      <c r="E5">
        <f>D5+'水道単価'!H6*10</f>
        <v>1480.5</v>
      </c>
      <c r="F5">
        <f>E5+'水道単価'!I6*10</f>
        <v>3055.5</v>
      </c>
      <c r="G5">
        <f>F5+'水道単価'!I6*10</f>
        <v>4630.5</v>
      </c>
      <c r="H5">
        <f>G5+'水道単価'!J6*10</f>
        <v>6856.5</v>
      </c>
      <c r="I5">
        <f>H5+'水道単価'!J6*10</f>
        <v>9082.5</v>
      </c>
      <c r="J5">
        <f>I5+'水道単価'!K6*10</f>
        <v>11676</v>
      </c>
      <c r="K5">
        <f>J5+'水道単価'!K6*10</f>
        <v>14269.5</v>
      </c>
      <c r="L5">
        <f>K5+'水道単価'!L6*10</f>
        <v>16863</v>
      </c>
      <c r="M5">
        <f>L5+'水道単価'!L6*10</f>
        <v>19456.5</v>
      </c>
      <c r="N5">
        <f>M5+'水道単価'!M6*10</f>
        <v>22365</v>
      </c>
      <c r="O5">
        <f>N5+'水道単価'!M6*10</f>
        <v>25273.5</v>
      </c>
      <c r="P5">
        <f>O5+'水道単価'!$N6*10</f>
        <v>28182</v>
      </c>
      <c r="Q5">
        <f>P5+'水道単価'!$N6*10</f>
        <v>31090.5</v>
      </c>
      <c r="R5">
        <f>Q5+'水道単価'!$N6*10</f>
        <v>33999</v>
      </c>
      <c r="S5">
        <f>R5+'水道単価'!$N6*10</f>
        <v>36907.5</v>
      </c>
      <c r="T5">
        <f>S5+'水道単価'!$O6*10</f>
        <v>39816</v>
      </c>
      <c r="U5">
        <f>T5+'水道単価'!$O6*10</f>
        <v>42724.5</v>
      </c>
      <c r="V5">
        <f>U5+'水道単価'!$O6*10</f>
        <v>45633</v>
      </c>
      <c r="W5">
        <f>V5+'水道単価'!$O6*10</f>
        <v>48541.5</v>
      </c>
      <c r="X5">
        <f>W5+'水道単価'!P6*10</f>
        <v>51712.5</v>
      </c>
      <c r="Y5">
        <f>X5+'水道単価'!Q6*10</f>
        <v>54883.5</v>
      </c>
      <c r="Z5">
        <f>Y5+'水道単価'!R6*10</f>
        <v>58054.5</v>
      </c>
      <c r="AA5">
        <f>Z5+'水道単価'!R6*10</f>
        <v>61225.5</v>
      </c>
      <c r="AB5">
        <f>AA5+'水道単価'!$S6*10</f>
        <v>64554</v>
      </c>
      <c r="AC5">
        <f>AB5+'水道単価'!$S6*10</f>
        <v>67882.5</v>
      </c>
      <c r="AD5">
        <f>AC5+'水道単価'!$S6*10</f>
        <v>71211</v>
      </c>
      <c r="AE5">
        <f>AD5+'水道単価'!$S6*10</f>
        <v>74539.5</v>
      </c>
      <c r="AF5">
        <f>AE5+'水道単価'!$S6*10</f>
        <v>77868</v>
      </c>
      <c r="AG5">
        <f>AF5+'水道単価'!$S6*10</f>
        <v>81196.5</v>
      </c>
    </row>
    <row r="6" spans="2:33" ht="13.5">
      <c r="B6" t="s">
        <v>2</v>
      </c>
      <c r="C6" s="1">
        <f>'水道単価'!D7</f>
        <v>1953</v>
      </c>
      <c r="D6">
        <f>C6+'水道単価'!G7*10</f>
        <v>1953</v>
      </c>
      <c r="E6">
        <f>D6+'水道単価'!H7*10</f>
        <v>1953</v>
      </c>
      <c r="F6">
        <f>E6+'水道単価'!I7*10</f>
        <v>2950.5</v>
      </c>
      <c r="G6">
        <f>F6+'水道単価'!I7*10</f>
        <v>3948</v>
      </c>
      <c r="H6">
        <f>G6+'水道単価'!J7*10</f>
        <v>5260.5</v>
      </c>
      <c r="I6">
        <f>H6+'水道単価'!J7*10</f>
        <v>6573</v>
      </c>
      <c r="J6">
        <f>I6+'水道単価'!K7*10</f>
        <v>8253</v>
      </c>
      <c r="K6">
        <f>J6+'水道単価'!K7*10</f>
        <v>9933</v>
      </c>
      <c r="L6">
        <f>K6+'水道単価'!L7*10</f>
        <v>11928</v>
      </c>
      <c r="M6">
        <f>L6+'水道単価'!L7*10</f>
        <v>13923</v>
      </c>
      <c r="N6">
        <f>M6+'水道単価'!M7*10</f>
        <v>16180.5</v>
      </c>
      <c r="O6">
        <f>N6+'水道単価'!M7*10</f>
        <v>18438</v>
      </c>
      <c r="P6">
        <f>O6+'水道単価'!$N7*10</f>
        <v>20695.5</v>
      </c>
      <c r="Q6">
        <f>P6+'水道単価'!$N7*10</f>
        <v>22953</v>
      </c>
      <c r="R6">
        <f>Q6+'水道単価'!$N7*10</f>
        <v>25210.5</v>
      </c>
      <c r="S6">
        <f>R6+'水道単価'!$N7*10</f>
        <v>27468</v>
      </c>
      <c r="T6">
        <f>S6+'水道単価'!$O7*10</f>
        <v>29725.5</v>
      </c>
      <c r="U6">
        <f>T6+'水道単価'!$O7*10</f>
        <v>31983</v>
      </c>
      <c r="V6">
        <f>U6+'水道単価'!$O7*10</f>
        <v>34240.5</v>
      </c>
      <c r="W6">
        <f>V6+'水道単価'!$O7*10</f>
        <v>36498</v>
      </c>
      <c r="X6">
        <f>W6+'水道単価'!P7*10</f>
        <v>38755.5</v>
      </c>
      <c r="Y6">
        <f>X6+'水道単価'!Q7*10</f>
        <v>41013</v>
      </c>
      <c r="Z6">
        <f>Y6+'水道単価'!R7*10</f>
        <v>43270.5</v>
      </c>
      <c r="AA6">
        <f>Z6+'水道単価'!R7*10</f>
        <v>45528</v>
      </c>
      <c r="AB6">
        <f>AA6+'水道単価'!S7*10</f>
        <v>47785.5</v>
      </c>
      <c r="AC6">
        <f>AB6+'水道単価'!$S7*10</f>
        <v>50043</v>
      </c>
      <c r="AD6">
        <f>AC6+'水道単価'!$S7*10</f>
        <v>52300.5</v>
      </c>
      <c r="AE6">
        <f>AD6+'水道単価'!$S7*10</f>
        <v>54558</v>
      </c>
      <c r="AF6">
        <f>AE6+'水道単価'!$S7*10</f>
        <v>56815.5</v>
      </c>
      <c r="AG6">
        <f>AF6+'水道単価'!$S7*10</f>
        <v>59073</v>
      </c>
    </row>
    <row r="7" spans="2:33" ht="13.5">
      <c r="B7" t="s">
        <v>3</v>
      </c>
      <c r="C7" s="1">
        <f>'水道単価'!D8</f>
        <v>1260</v>
      </c>
      <c r="D7">
        <f>C7+'水道単価'!G8*10</f>
        <v>1260</v>
      </c>
      <c r="E7">
        <f>D7+'水道単価'!H8*10</f>
        <v>2047.5</v>
      </c>
      <c r="F7">
        <f>E7+'水道単価'!I8*10</f>
        <v>2835</v>
      </c>
      <c r="G7">
        <f>F7+'水道単価'!I8*10</f>
        <v>3622.5</v>
      </c>
      <c r="H7">
        <f>G7+'水道単価'!J8*10</f>
        <v>4882.5</v>
      </c>
      <c r="I7">
        <f>H7+'水道単価'!J8*10</f>
        <v>6142.5</v>
      </c>
      <c r="J7">
        <f>I7+'水道単価'!K8*10</f>
        <v>7402.5</v>
      </c>
      <c r="K7">
        <f>J7+'水道単価'!K8*10</f>
        <v>8662.5</v>
      </c>
      <c r="L7">
        <f>K7+'水道単価'!L8*10</f>
        <v>10237.5</v>
      </c>
      <c r="M7">
        <f>L7+'水道単価'!L8*10</f>
        <v>11812.5</v>
      </c>
      <c r="N7">
        <f>M7+'水道単価'!M8*10</f>
        <v>13387.5</v>
      </c>
      <c r="O7">
        <f>N7+'水道単価'!M8*10</f>
        <v>14962.5</v>
      </c>
      <c r="P7">
        <f>O7+'水道単価'!$N8*10</f>
        <v>16800</v>
      </c>
      <c r="Q7">
        <f>P7+'水道単価'!$N8*10</f>
        <v>18637.5</v>
      </c>
      <c r="R7">
        <f>Q7+'水道単価'!$N8*10</f>
        <v>20475</v>
      </c>
      <c r="S7">
        <f>R7+'水道単価'!$N8*10</f>
        <v>22312.5</v>
      </c>
      <c r="T7">
        <f>S7+'水道単価'!$O8*10</f>
        <v>24150</v>
      </c>
      <c r="U7">
        <f>T7+'水道単価'!$O8*10</f>
        <v>25987.5</v>
      </c>
      <c r="V7">
        <f>U7+'水道単価'!$O8*10</f>
        <v>27825</v>
      </c>
      <c r="W7">
        <f>V7+'水道単価'!$O8*10</f>
        <v>29662.5</v>
      </c>
      <c r="X7">
        <f>W7+'水道単価'!P8*10</f>
        <v>31500</v>
      </c>
      <c r="Y7">
        <f>X7+'水道単価'!Q8*10</f>
        <v>33337.5</v>
      </c>
      <c r="Z7">
        <f>Y7+'水道単価'!R8*10</f>
        <v>35175</v>
      </c>
      <c r="AA7">
        <f>Z7+'水道単価'!R8*10</f>
        <v>37012.5</v>
      </c>
      <c r="AB7">
        <f>AA7+'水道単価'!S8*10</f>
        <v>38850</v>
      </c>
      <c r="AC7">
        <f>AB7+'水道単価'!$S8*10</f>
        <v>40687.5</v>
      </c>
      <c r="AD7">
        <f>AC7+'水道単価'!$S8*10</f>
        <v>42525</v>
      </c>
      <c r="AE7">
        <f>AD7+'水道単価'!$S8*10</f>
        <v>44362.5</v>
      </c>
      <c r="AF7">
        <f>AE7+'水道単価'!$S8*10</f>
        <v>46200</v>
      </c>
      <c r="AG7">
        <f>AF7+'水道単価'!$S8*10</f>
        <v>48037.5</v>
      </c>
    </row>
    <row r="8" spans="2:33" ht="13.5">
      <c r="B8" t="s">
        <v>4</v>
      </c>
      <c r="C8" s="1">
        <f>'水道単価'!D9+'水道単価'!E9</f>
        <v>2131</v>
      </c>
      <c r="D8">
        <f>C8+'水道単価'!G9*10</f>
        <v>2131</v>
      </c>
      <c r="E8">
        <f>D8+'水道単価'!H9*10</f>
        <v>2131</v>
      </c>
      <c r="F8">
        <f>E8+'水道単価'!I9*10</f>
        <v>3758.5</v>
      </c>
      <c r="G8">
        <f>F8+'水道単価'!I9*10</f>
        <v>5386</v>
      </c>
      <c r="H8">
        <f>G8+'水道単価'!J9*10</f>
        <v>7486</v>
      </c>
      <c r="I8">
        <f>H8+'水道単価'!J9*10</f>
        <v>9586</v>
      </c>
      <c r="J8">
        <f>I8+'水道単価'!K9*10</f>
        <v>11686</v>
      </c>
      <c r="K8">
        <f>J8+'水道単価'!K9*10</f>
        <v>13786</v>
      </c>
      <c r="L8">
        <f>K8+'水道単価'!L9*10</f>
        <v>15886</v>
      </c>
      <c r="M8">
        <f>L8+'水道単価'!L9*10</f>
        <v>17986</v>
      </c>
      <c r="N8">
        <f>M8+'水道単価'!M9*10</f>
        <v>20663.5</v>
      </c>
      <c r="O8">
        <f>N8+'水道単価'!M9*10</f>
        <v>23341</v>
      </c>
      <c r="P8">
        <f>O8+'水道単価'!$N9*10</f>
        <v>26018.5</v>
      </c>
      <c r="Q8">
        <f>P8+'水道単価'!$N9*10</f>
        <v>28696</v>
      </c>
      <c r="R8">
        <f>Q8+'水道単価'!$N9*10</f>
        <v>31373.5</v>
      </c>
      <c r="S8">
        <f>R8+'水道単価'!$N9*10</f>
        <v>34051</v>
      </c>
      <c r="T8">
        <f>S8+'水道単価'!$O9*10</f>
        <v>36728.5</v>
      </c>
      <c r="U8">
        <f>T8+'水道単価'!$O9*10</f>
        <v>39406</v>
      </c>
      <c r="V8">
        <f>U8+'水道単価'!$O9*10</f>
        <v>42083.5</v>
      </c>
      <c r="W8">
        <f>V8+'水道単価'!$O9*10</f>
        <v>44761</v>
      </c>
      <c r="X8">
        <f>W8+'水道単価'!P9*10</f>
        <v>47438.5</v>
      </c>
      <c r="Y8">
        <f>X8+'水道単価'!Q9*10</f>
        <v>50116</v>
      </c>
      <c r="Z8">
        <f>Y8+'水道単価'!R9*10</f>
        <v>52793.5</v>
      </c>
      <c r="AA8">
        <f>Z8+'水道単価'!R9*10</f>
        <v>55471</v>
      </c>
      <c r="AB8">
        <f>AA8+'水道単価'!S9*10</f>
        <v>58148.5</v>
      </c>
      <c r="AC8">
        <f>AB8+'水道単価'!$S9*10</f>
        <v>60826</v>
      </c>
      <c r="AD8">
        <f>AC8+'水道単価'!$S9*10</f>
        <v>63503.5</v>
      </c>
      <c r="AE8">
        <f>AD8+'水道単価'!$S9*10</f>
        <v>66181</v>
      </c>
      <c r="AF8">
        <f>AE8+'水道単価'!$S9*10</f>
        <v>68858.5</v>
      </c>
      <c r="AG8">
        <f>AF8+'水道単価'!$S9*10</f>
        <v>71536</v>
      </c>
    </row>
    <row r="9" spans="2:33" ht="13.5">
      <c r="B9" t="s">
        <v>16</v>
      </c>
      <c r="C9" s="1">
        <f>'水道単価'!D10</f>
        <v>1050</v>
      </c>
      <c r="D9">
        <f>C9+'水道単価'!G10*10</f>
        <v>1785</v>
      </c>
      <c r="E9">
        <f>D9+'水道単価'!H10*10</f>
        <v>2520</v>
      </c>
      <c r="F9">
        <f>E9+'水道単価'!I10*10</f>
        <v>3517.5</v>
      </c>
      <c r="G9">
        <f>F9+'水道単価'!I10*10</f>
        <v>4515</v>
      </c>
      <c r="H9">
        <f>G9+'水道単価'!J10*10</f>
        <v>6037.5</v>
      </c>
      <c r="I9">
        <f>H9+'水道単価'!J10*10</f>
        <v>7560</v>
      </c>
      <c r="J9">
        <f>I9+'水道単価'!K10*10</f>
        <v>9450</v>
      </c>
      <c r="K9">
        <f>J9+'水道単価'!K10*10</f>
        <v>11340</v>
      </c>
      <c r="L9">
        <f>K9+'水道単価'!L10*10</f>
        <v>13230</v>
      </c>
      <c r="M9">
        <f>L9+'水道単価'!L10*10</f>
        <v>15120</v>
      </c>
      <c r="N9">
        <f>M9+'水道単価'!M10*10</f>
        <v>17377.5</v>
      </c>
      <c r="O9">
        <f>N9+'水道単価'!M10*10</f>
        <v>19635</v>
      </c>
      <c r="P9">
        <f>O9+'水道単価'!$N10*10</f>
        <v>21892.5</v>
      </c>
      <c r="Q9">
        <f>P9+'水道単価'!$N10*10</f>
        <v>24150</v>
      </c>
      <c r="R9">
        <f>Q9+'水道単価'!$N10*10</f>
        <v>26407.5</v>
      </c>
      <c r="S9">
        <f>R9+'水道単価'!$N10*10</f>
        <v>28665</v>
      </c>
      <c r="T9">
        <f>S9+'水道単価'!$O10*10</f>
        <v>30922.5</v>
      </c>
      <c r="U9">
        <f>T9+'水道単価'!$O10*10</f>
        <v>33180</v>
      </c>
      <c r="V9">
        <f>U9+'水道単価'!$O10*10</f>
        <v>35437.5</v>
      </c>
      <c r="W9">
        <f>V9+'水道単価'!$O10*10</f>
        <v>37695</v>
      </c>
      <c r="X9">
        <f>W9+'水道単価'!P10*10</f>
        <v>39952.5</v>
      </c>
      <c r="Y9">
        <f>X9+'水道単価'!Q10*10</f>
        <v>42210</v>
      </c>
      <c r="Z9">
        <f>Y9+'水道単価'!R10*10</f>
        <v>44467.5</v>
      </c>
      <c r="AA9">
        <f>Z9+'水道単価'!R10*10</f>
        <v>46725</v>
      </c>
      <c r="AB9">
        <f>AA9+'水道単価'!S10*10</f>
        <v>48982.5</v>
      </c>
      <c r="AC9">
        <f>AB9+'水道単価'!$S10*10</f>
        <v>51240</v>
      </c>
      <c r="AD9">
        <f>AC9+'水道単価'!$S10*10</f>
        <v>53497.5</v>
      </c>
      <c r="AE9">
        <f>AD9+'水道単価'!$S10*10</f>
        <v>55755</v>
      </c>
      <c r="AF9">
        <f>AE9+'水道単価'!$S10*10</f>
        <v>58012.5</v>
      </c>
      <c r="AG9">
        <f>AF9+'水道単価'!$S10*10</f>
        <v>60270</v>
      </c>
    </row>
    <row r="10" spans="2:33" ht="13.5">
      <c r="B10" t="s">
        <v>5</v>
      </c>
      <c r="C10" s="1">
        <f>'水道単価'!D11</f>
        <v>1050</v>
      </c>
      <c r="D10">
        <f>C10+'水道単価'!G11*10</f>
        <v>1785</v>
      </c>
      <c r="E10">
        <f>D10+'水道単価'!H11*10</f>
        <v>2520</v>
      </c>
      <c r="F10">
        <f>E10+'水道単価'!I11*10</f>
        <v>3832.5</v>
      </c>
      <c r="G10">
        <f>F10+'水道単価'!I11*10</f>
        <v>5145</v>
      </c>
      <c r="H10">
        <f>G10+'水道単価'!J11*10</f>
        <v>6720</v>
      </c>
      <c r="I10">
        <f>H10+'水道単価'!J11*10</f>
        <v>8295</v>
      </c>
      <c r="J10">
        <f>I10+'水道単価'!K11*10</f>
        <v>10185</v>
      </c>
      <c r="K10">
        <f>J10+'水道単価'!K11*10</f>
        <v>12075</v>
      </c>
      <c r="L10">
        <f>K10+'水道単価'!L11*10</f>
        <v>13965</v>
      </c>
      <c r="M10">
        <f>L10+'水道単価'!L11*10</f>
        <v>15855</v>
      </c>
      <c r="N10">
        <f>M10+'水道単価'!M11*10</f>
        <v>18165</v>
      </c>
      <c r="O10">
        <f>N10+'水道単価'!M11*10</f>
        <v>20475</v>
      </c>
      <c r="P10">
        <f>O10+'水道単価'!$N11*10</f>
        <v>22785</v>
      </c>
      <c r="Q10">
        <f>P10+'水道単価'!$N11*10</f>
        <v>25095</v>
      </c>
      <c r="R10">
        <f>Q10+'水道単価'!$N11*10</f>
        <v>27405</v>
      </c>
      <c r="S10">
        <f>R10+'水道単価'!$N11*10</f>
        <v>29715</v>
      </c>
      <c r="T10">
        <f>S10+'水道単価'!$O11*10</f>
        <v>32025</v>
      </c>
      <c r="U10">
        <f>T10+'水道単価'!$O11*10</f>
        <v>34335</v>
      </c>
      <c r="V10">
        <f>U10+'水道単価'!$O11*10</f>
        <v>36645</v>
      </c>
      <c r="W10">
        <f>V10+'水道単価'!$O11*10</f>
        <v>38955</v>
      </c>
      <c r="X10">
        <f>W10+'水道単価'!P11*10</f>
        <v>41527.5</v>
      </c>
      <c r="Y10">
        <f>X10+'水道単価'!Q11*10</f>
        <v>44100</v>
      </c>
      <c r="Z10">
        <f>Y10+'水道単価'!R11*10</f>
        <v>46672.5</v>
      </c>
      <c r="AA10">
        <f>Z10+'水道単価'!R11*10</f>
        <v>49245</v>
      </c>
      <c r="AB10">
        <f>AA10+'水道単価'!S11*10</f>
        <v>51817.5</v>
      </c>
      <c r="AC10">
        <f>AB10+'水道単価'!$S11*10</f>
        <v>54390</v>
      </c>
      <c r="AD10">
        <f>AC10+'水道単価'!$S11*10</f>
        <v>56962.5</v>
      </c>
      <c r="AE10">
        <f>AD10+'水道単価'!$S11*10</f>
        <v>59535</v>
      </c>
      <c r="AF10">
        <f>AE10+'水道単価'!$S11*10</f>
        <v>62107.5</v>
      </c>
      <c r="AG10">
        <f>AF10+'水道単価'!$S11*10</f>
        <v>64680</v>
      </c>
    </row>
    <row r="11" spans="2:33" ht="13.5">
      <c r="B11" t="s">
        <v>23</v>
      </c>
      <c r="C11" s="1">
        <f>'水道単価'!D12</f>
        <v>1680</v>
      </c>
      <c r="D11">
        <f>C11+'水道単価'!G12*10</f>
        <v>2320.5</v>
      </c>
      <c r="E11">
        <f>D11+'水道単価'!H12*10</f>
        <v>2961</v>
      </c>
      <c r="F11">
        <f>E11+'水道単価'!I12*10</f>
        <v>4494</v>
      </c>
      <c r="G11">
        <f>F11+'水道単価'!I12*10</f>
        <v>6027</v>
      </c>
      <c r="H11">
        <f>G11+'水道単価'!J12*10</f>
        <v>7665</v>
      </c>
      <c r="I11">
        <f>H11+'水道単価'!J12*10</f>
        <v>9303</v>
      </c>
      <c r="J11">
        <f>I11+'水道単価'!K12*10</f>
        <v>11203.5</v>
      </c>
      <c r="K11">
        <f>J11+'水道単価'!K12*10</f>
        <v>13104</v>
      </c>
      <c r="L11">
        <f>K11+'水道単価'!L12*10</f>
        <v>15004.5</v>
      </c>
      <c r="M11">
        <f>L11+'水道単価'!L12*10</f>
        <v>16905</v>
      </c>
      <c r="N11">
        <f>M11+'水道単価'!M12*10</f>
        <v>19120.5</v>
      </c>
      <c r="O11">
        <f>N11+'水道単価'!M12*10</f>
        <v>21336</v>
      </c>
      <c r="P11">
        <f>O11+'水道単価'!$N12*10</f>
        <v>23551.5</v>
      </c>
      <c r="Q11">
        <f>P11+'水道単価'!$N12*10</f>
        <v>25767</v>
      </c>
      <c r="R11">
        <f>Q11+'水道単価'!$N12*10</f>
        <v>27982.5</v>
      </c>
      <c r="S11">
        <f>R11+'水道単価'!$N12*10</f>
        <v>30198</v>
      </c>
      <c r="T11">
        <f>S11+'水道単価'!$O12*10</f>
        <v>32623.5</v>
      </c>
      <c r="U11">
        <f>T11+'水道単価'!$O12*10</f>
        <v>35049</v>
      </c>
      <c r="V11">
        <f>U11+'水道単価'!$O12*10</f>
        <v>37474.5</v>
      </c>
      <c r="W11">
        <f>V11+'水道単価'!$O12*10</f>
        <v>39900</v>
      </c>
      <c r="X11">
        <f>W11+'水道単価'!P12*10</f>
        <v>42325.5</v>
      </c>
      <c r="Y11">
        <f>X11+'水道単価'!Q12*10</f>
        <v>45066</v>
      </c>
      <c r="Z11">
        <f>Y11+'水道単価'!R12*10</f>
        <v>47806.5</v>
      </c>
      <c r="AA11">
        <f>Z11+'水道単価'!R12*10</f>
        <v>50547</v>
      </c>
      <c r="AB11">
        <f>AA11+'水道単価'!S12*10</f>
        <v>53287.5</v>
      </c>
      <c r="AC11">
        <f>AB11+'水道単価'!$S12*10</f>
        <v>56028</v>
      </c>
      <c r="AD11">
        <f>AC11+'水道単価'!$S12*10</f>
        <v>58768.5</v>
      </c>
      <c r="AE11">
        <f>AD11+'水道単価'!$S12*10</f>
        <v>61509</v>
      </c>
      <c r="AF11">
        <f>AE11+'水道単価'!$S12*10</f>
        <v>64249.5</v>
      </c>
      <c r="AG11">
        <f>AF11+'水道単価'!$S12*10</f>
        <v>66990</v>
      </c>
    </row>
    <row r="12" spans="2:3" ht="13.5">
      <c r="B12" t="s">
        <v>6</v>
      </c>
      <c r="C12" s="1"/>
    </row>
    <row r="13" spans="2:3" ht="13.5">
      <c r="B13" t="s">
        <v>7</v>
      </c>
      <c r="C13" s="1"/>
    </row>
    <row r="14" spans="2:3" ht="13.5">
      <c r="B14" t="s">
        <v>8</v>
      </c>
      <c r="C14" s="1"/>
    </row>
    <row r="15" spans="2:3" ht="13.5">
      <c r="B15" t="s">
        <v>9</v>
      </c>
      <c r="C15" s="1"/>
    </row>
    <row r="16" ht="13.5">
      <c r="B16" t="s">
        <v>10</v>
      </c>
    </row>
    <row r="18" spans="19:28" ht="13.5">
      <c r="S18" s="2"/>
      <c r="T18" s="2"/>
      <c r="U18" s="2"/>
      <c r="V18" s="2"/>
      <c r="W18" s="2"/>
      <c r="X18" s="2"/>
      <c r="Y18" s="2"/>
      <c r="Z18" s="2"/>
      <c r="AA18" s="2"/>
      <c r="AB18" s="2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G39"/>
  <sheetViews>
    <sheetView view="pageBreakPreview" zoomScale="60" workbookViewId="0" topLeftCell="A1">
      <selection activeCell="B32" sqref="B32:M39"/>
    </sheetView>
  </sheetViews>
  <sheetFormatPr defaultColWidth="9.00390625" defaultRowHeight="13.5"/>
  <cols>
    <col min="3" max="3" width="6.875" style="0" customWidth="1"/>
    <col min="4" max="4" width="8.25390625" style="0" bestFit="1" customWidth="1"/>
    <col min="5" max="9" width="7.25390625" style="0" bestFit="1" customWidth="1"/>
    <col min="10" max="16" width="8.25390625" style="0" bestFit="1" customWidth="1"/>
    <col min="17" max="21" width="8.375" style="0" bestFit="1" customWidth="1"/>
    <col min="22" max="24" width="8.25390625" style="0" bestFit="1" customWidth="1"/>
    <col min="25" max="28" width="9.125" style="0" bestFit="1" customWidth="1"/>
  </cols>
  <sheetData>
    <row r="3" spans="1:3" s="8" customFormat="1" ht="13.5">
      <c r="A3"/>
      <c r="B3"/>
      <c r="C3" t="s">
        <v>22</v>
      </c>
    </row>
    <row r="4" spans="1:33" s="8" customFormat="1" ht="13.5">
      <c r="A4"/>
      <c r="B4" s="2" t="s">
        <v>0</v>
      </c>
      <c r="C4" s="4">
        <v>0</v>
      </c>
      <c r="D4" s="4">
        <v>10</v>
      </c>
      <c r="E4" s="4">
        <v>20</v>
      </c>
      <c r="F4">
        <v>30</v>
      </c>
      <c r="G4">
        <v>40</v>
      </c>
      <c r="H4" s="4">
        <v>50</v>
      </c>
      <c r="I4" s="4">
        <v>60</v>
      </c>
      <c r="J4">
        <v>70</v>
      </c>
      <c r="K4">
        <v>80</v>
      </c>
      <c r="L4" s="4">
        <v>90</v>
      </c>
      <c r="M4" s="4">
        <v>100</v>
      </c>
      <c r="N4" s="7">
        <v>110</v>
      </c>
      <c r="O4" s="7">
        <v>120</v>
      </c>
      <c r="P4" s="6">
        <v>130</v>
      </c>
      <c r="Q4" s="6">
        <v>140</v>
      </c>
      <c r="R4" s="6">
        <v>150</v>
      </c>
      <c r="S4" s="6">
        <v>160</v>
      </c>
      <c r="T4" s="7">
        <v>170</v>
      </c>
      <c r="U4" s="7">
        <v>180</v>
      </c>
      <c r="V4" s="7">
        <v>190</v>
      </c>
      <c r="W4" s="7">
        <v>200</v>
      </c>
      <c r="X4" s="6">
        <v>300</v>
      </c>
      <c r="Y4" s="7">
        <v>400</v>
      </c>
      <c r="Z4" s="6">
        <v>500</v>
      </c>
      <c r="AA4" s="6">
        <v>600</v>
      </c>
      <c r="AB4" s="7">
        <v>700</v>
      </c>
      <c r="AC4" s="7">
        <v>800</v>
      </c>
      <c r="AD4" s="7">
        <v>900</v>
      </c>
      <c r="AE4" s="7">
        <v>1000</v>
      </c>
      <c r="AF4" s="7">
        <v>1100</v>
      </c>
      <c r="AG4" s="7">
        <v>1200</v>
      </c>
    </row>
    <row r="5" spans="2:33" ht="13.5">
      <c r="B5" t="s">
        <v>1</v>
      </c>
      <c r="C5" s="5">
        <f>ROUNDDOWN('料金計算式'!C5,0)</f>
        <v>1480</v>
      </c>
      <c r="D5" s="5">
        <f>ROUNDDOWN('料金計算式'!D5,0)</f>
        <v>1480</v>
      </c>
      <c r="E5" s="5">
        <f>ROUNDDOWN('料金計算式'!E5,0)</f>
        <v>1480</v>
      </c>
      <c r="F5" s="5">
        <f>ROUNDDOWN('料金計算式'!F5,0)</f>
        <v>3055</v>
      </c>
      <c r="G5" s="5">
        <f>ROUNDDOWN('料金計算式'!G5,0)</f>
        <v>4630</v>
      </c>
      <c r="H5" s="5">
        <f>ROUNDDOWN('料金計算式'!H5,0)</f>
        <v>6856</v>
      </c>
      <c r="I5" s="5">
        <f>ROUNDDOWN('料金計算式'!I5,0)</f>
        <v>9082</v>
      </c>
      <c r="J5" s="5">
        <f>ROUNDDOWN('料金計算式'!J5,0)</f>
        <v>11676</v>
      </c>
      <c r="K5" s="5">
        <f>ROUNDDOWN('料金計算式'!K5,0)</f>
        <v>14269</v>
      </c>
      <c r="L5" s="5">
        <f>ROUNDDOWN('料金計算式'!L5,0)</f>
        <v>16863</v>
      </c>
      <c r="M5" s="5">
        <f>ROUNDDOWN('料金計算式'!M5,0)</f>
        <v>19456</v>
      </c>
      <c r="N5" s="5">
        <f>ROUNDDOWN('料金計算式'!N5,0)</f>
        <v>22365</v>
      </c>
      <c r="O5" s="5">
        <f>ROUNDDOWN('料金計算式'!O5,0)</f>
        <v>25273</v>
      </c>
      <c r="P5" s="5">
        <f>ROUNDDOWN('料金計算式'!P5,0)</f>
        <v>28182</v>
      </c>
      <c r="Q5" s="5">
        <f>ROUNDDOWN('料金計算式'!Q5,0)</f>
        <v>31090</v>
      </c>
      <c r="R5" s="5">
        <f>ROUNDDOWN('料金計算式'!R5,0)</f>
        <v>33999</v>
      </c>
      <c r="S5" s="5">
        <f>ROUNDDOWN('料金計算式'!S5,0)</f>
        <v>36907</v>
      </c>
      <c r="T5" s="5">
        <f>ROUNDDOWN('料金計算式'!T5,0)</f>
        <v>39816</v>
      </c>
      <c r="U5" s="5">
        <f>ROUNDDOWN('料金計算式'!U5,0)</f>
        <v>42724</v>
      </c>
      <c r="V5" s="5">
        <f>ROUNDDOWN('料金計算式'!V5,0)</f>
        <v>45633</v>
      </c>
      <c r="W5" s="5">
        <f>ROUNDDOWN('料金計算式'!W5,0)</f>
        <v>48541</v>
      </c>
      <c r="X5" s="5">
        <f>ROUNDDOWN('料金計算式'!X5,0)</f>
        <v>51712</v>
      </c>
      <c r="Y5" s="5">
        <f>ROUNDDOWN('料金計算式'!Y5,0)</f>
        <v>54883</v>
      </c>
      <c r="Z5" s="5">
        <f>ROUNDDOWN('料金計算式'!Z5,0)</f>
        <v>58054</v>
      </c>
      <c r="AA5" s="5">
        <f>ROUNDDOWN('料金計算式'!AA5,0)</f>
        <v>61225</v>
      </c>
      <c r="AB5" s="5">
        <f>ROUNDDOWN('料金計算式'!AB5,0)</f>
        <v>64554</v>
      </c>
      <c r="AC5" s="5">
        <f>ROUNDDOWN('料金計算式'!AC5,0)</f>
        <v>67882</v>
      </c>
      <c r="AD5" s="5">
        <f>ROUNDDOWN('料金計算式'!AD5,0)</f>
        <v>71211</v>
      </c>
      <c r="AE5" s="5">
        <f>ROUNDDOWN('料金計算式'!AE5,0)</f>
        <v>74539</v>
      </c>
      <c r="AF5" s="5">
        <f>ROUNDDOWN('料金計算式'!AF5,0)</f>
        <v>77868</v>
      </c>
      <c r="AG5" s="5">
        <f>ROUNDDOWN('料金計算式'!AG5,0)</f>
        <v>81196</v>
      </c>
    </row>
    <row r="6" spans="2:33" ht="13.5">
      <c r="B6" t="s">
        <v>2</v>
      </c>
      <c r="C6" s="5">
        <f>ROUNDDOWN('料金計算式'!C6,0)</f>
        <v>1953</v>
      </c>
      <c r="D6" s="5">
        <f>ROUNDDOWN('料金計算式'!D6,0)</f>
        <v>1953</v>
      </c>
      <c r="E6" s="5">
        <f>ROUNDDOWN('料金計算式'!E6,0)</f>
        <v>1953</v>
      </c>
      <c r="F6" s="5">
        <f>ROUNDDOWN('料金計算式'!F6,0)</f>
        <v>2950</v>
      </c>
      <c r="G6" s="5">
        <f>ROUNDDOWN('料金計算式'!G6,0)</f>
        <v>3948</v>
      </c>
      <c r="H6" s="5">
        <f>ROUNDDOWN('料金計算式'!H6,0)</f>
        <v>5260</v>
      </c>
      <c r="I6" s="5">
        <f>ROUNDDOWN('料金計算式'!I6,0)</f>
        <v>6573</v>
      </c>
      <c r="J6" s="5">
        <f>ROUNDDOWN('料金計算式'!J6,0)</f>
        <v>8253</v>
      </c>
      <c r="K6" s="5">
        <f>ROUNDDOWN('料金計算式'!K6,0)</f>
        <v>9933</v>
      </c>
      <c r="L6" s="5">
        <f>ROUNDDOWN('料金計算式'!L6,0)</f>
        <v>11928</v>
      </c>
      <c r="M6" s="5">
        <f>ROUNDDOWN('料金計算式'!M6,0)</f>
        <v>13923</v>
      </c>
      <c r="N6" s="5">
        <f>ROUNDDOWN('料金計算式'!N6,0)</f>
        <v>16180</v>
      </c>
      <c r="O6" s="5">
        <f>ROUNDDOWN('料金計算式'!O6,0)</f>
        <v>18438</v>
      </c>
      <c r="P6" s="5">
        <f>ROUNDDOWN('料金計算式'!P6,0)</f>
        <v>20695</v>
      </c>
      <c r="Q6" s="5">
        <f>ROUNDDOWN('料金計算式'!Q6,0)</f>
        <v>22953</v>
      </c>
      <c r="R6" s="5">
        <f>ROUNDDOWN('料金計算式'!R6,0)</f>
        <v>25210</v>
      </c>
      <c r="S6" s="5">
        <f>ROUNDDOWN('料金計算式'!S6,0)</f>
        <v>27468</v>
      </c>
      <c r="T6" s="5">
        <f>ROUNDDOWN('料金計算式'!T6,0)</f>
        <v>29725</v>
      </c>
      <c r="U6" s="5">
        <f>ROUNDDOWN('料金計算式'!U6,0)</f>
        <v>31983</v>
      </c>
      <c r="V6" s="5">
        <f>ROUNDDOWN('料金計算式'!V6,0)</f>
        <v>34240</v>
      </c>
      <c r="W6" s="5">
        <f>ROUNDDOWN('料金計算式'!W6,0)</f>
        <v>36498</v>
      </c>
      <c r="X6" s="5">
        <f>ROUNDDOWN('料金計算式'!X6,0)</f>
        <v>38755</v>
      </c>
      <c r="Y6" s="5">
        <f>ROUNDDOWN('料金計算式'!Y6,0)</f>
        <v>41013</v>
      </c>
      <c r="Z6" s="5">
        <f>ROUNDDOWN('料金計算式'!Z6,0)</f>
        <v>43270</v>
      </c>
      <c r="AA6" s="5">
        <f>ROUNDDOWN('料金計算式'!AA6,0)</f>
        <v>45528</v>
      </c>
      <c r="AB6" s="5">
        <f>ROUNDDOWN('料金計算式'!AB6,0)</f>
        <v>47785</v>
      </c>
      <c r="AC6" s="5">
        <f>ROUNDDOWN('料金計算式'!AC6,0)</f>
        <v>50043</v>
      </c>
      <c r="AD6" s="5">
        <f>ROUNDDOWN('料金計算式'!AD6,0)</f>
        <v>52300</v>
      </c>
      <c r="AE6" s="5">
        <f>ROUNDDOWN('料金計算式'!AE6,0)</f>
        <v>54558</v>
      </c>
      <c r="AF6" s="5">
        <f>ROUNDDOWN('料金計算式'!AF6,0)</f>
        <v>56815</v>
      </c>
      <c r="AG6" s="5">
        <f>ROUNDDOWN('料金計算式'!AG6,0)</f>
        <v>59073</v>
      </c>
    </row>
    <row r="7" spans="2:33" ht="13.5">
      <c r="B7" t="s">
        <v>3</v>
      </c>
      <c r="C7" s="5">
        <f>ROUNDDOWN('料金計算式'!C7,0)</f>
        <v>1260</v>
      </c>
      <c r="D7" s="5">
        <f>ROUNDDOWN('料金計算式'!D7,0)</f>
        <v>1260</v>
      </c>
      <c r="E7" s="5">
        <f>ROUNDDOWN('料金計算式'!E7,0)</f>
        <v>2047</v>
      </c>
      <c r="F7" s="5">
        <f>ROUNDDOWN('料金計算式'!F7,0)</f>
        <v>2835</v>
      </c>
      <c r="G7" s="5">
        <f>ROUNDDOWN('料金計算式'!G7,0)</f>
        <v>3622</v>
      </c>
      <c r="H7" s="5">
        <f>ROUNDDOWN('料金計算式'!H7,0)</f>
        <v>4882</v>
      </c>
      <c r="I7" s="5">
        <f>ROUNDDOWN('料金計算式'!I7,0)</f>
        <v>6142</v>
      </c>
      <c r="J7" s="5">
        <f>ROUNDDOWN('料金計算式'!J7,0)</f>
        <v>7402</v>
      </c>
      <c r="K7" s="5">
        <f>ROUNDDOWN('料金計算式'!K7,0)</f>
        <v>8662</v>
      </c>
      <c r="L7" s="5">
        <f>ROUNDDOWN('料金計算式'!L7,0)</f>
        <v>10237</v>
      </c>
      <c r="M7" s="5">
        <f>ROUNDDOWN('料金計算式'!M7,0)</f>
        <v>11812</v>
      </c>
      <c r="N7" s="5">
        <f>ROUNDDOWN('料金計算式'!N7,0)</f>
        <v>13387</v>
      </c>
      <c r="O7" s="5">
        <f>ROUNDDOWN('料金計算式'!O7,0)</f>
        <v>14962</v>
      </c>
      <c r="P7" s="5">
        <f>ROUNDDOWN('料金計算式'!P7,0)</f>
        <v>16800</v>
      </c>
      <c r="Q7" s="5">
        <f>ROUNDDOWN('料金計算式'!Q7,0)</f>
        <v>18637</v>
      </c>
      <c r="R7" s="5">
        <f>ROUNDDOWN('料金計算式'!R7,0)</f>
        <v>20475</v>
      </c>
      <c r="S7" s="5">
        <f>ROUNDDOWN('料金計算式'!S7,0)</f>
        <v>22312</v>
      </c>
      <c r="T7" s="5">
        <f>ROUNDDOWN('料金計算式'!T7,0)</f>
        <v>24150</v>
      </c>
      <c r="U7" s="5">
        <f>ROUNDDOWN('料金計算式'!U7,0)</f>
        <v>25987</v>
      </c>
      <c r="V7" s="5">
        <f>ROUNDDOWN('料金計算式'!V7,0)</f>
        <v>27825</v>
      </c>
      <c r="W7" s="5">
        <f>ROUNDDOWN('料金計算式'!W7,0)</f>
        <v>29662</v>
      </c>
      <c r="X7" s="5">
        <f>ROUNDDOWN('料金計算式'!X7,0)</f>
        <v>31500</v>
      </c>
      <c r="Y7" s="5">
        <f>ROUNDDOWN('料金計算式'!Y7,0)</f>
        <v>33337</v>
      </c>
      <c r="Z7" s="5">
        <f>ROUNDDOWN('料金計算式'!Z7,0)</f>
        <v>35175</v>
      </c>
      <c r="AA7" s="5">
        <f>ROUNDDOWN('料金計算式'!AA7,0)</f>
        <v>37012</v>
      </c>
      <c r="AB7" s="5">
        <f>ROUNDDOWN('料金計算式'!AB7,0)</f>
        <v>38850</v>
      </c>
      <c r="AC7" s="5">
        <f>ROUNDDOWN('料金計算式'!AC7,0)</f>
        <v>40687</v>
      </c>
      <c r="AD7" s="5">
        <f>ROUNDDOWN('料金計算式'!AD7,0)</f>
        <v>42525</v>
      </c>
      <c r="AE7" s="5">
        <f>ROUNDDOWN('料金計算式'!AE7,0)</f>
        <v>44362</v>
      </c>
      <c r="AF7" s="5">
        <f>ROUNDDOWN('料金計算式'!AF7,0)</f>
        <v>46200</v>
      </c>
      <c r="AG7" s="5">
        <f>ROUNDDOWN('料金計算式'!AG7,0)</f>
        <v>48037</v>
      </c>
    </row>
    <row r="8" spans="2:33" ht="13.5">
      <c r="B8" t="s">
        <v>4</v>
      </c>
      <c r="C8" s="5">
        <f>ROUNDDOWN('料金計算式'!C8,0)</f>
        <v>2131</v>
      </c>
      <c r="D8" s="5">
        <f>ROUNDDOWN('料金計算式'!D8,0)</f>
        <v>2131</v>
      </c>
      <c r="E8" s="5">
        <f>ROUNDDOWN('料金計算式'!E8,0)</f>
        <v>2131</v>
      </c>
      <c r="F8" s="5">
        <f>ROUNDDOWN('料金計算式'!F8,0)</f>
        <v>3758</v>
      </c>
      <c r="G8" s="5">
        <f>ROUNDDOWN('料金計算式'!G8,0)</f>
        <v>5386</v>
      </c>
      <c r="H8" s="5">
        <f>ROUNDDOWN('料金計算式'!H8,0)</f>
        <v>7486</v>
      </c>
      <c r="I8" s="5">
        <f>ROUNDDOWN('料金計算式'!I8,0)</f>
        <v>9586</v>
      </c>
      <c r="J8" s="5">
        <f>ROUNDDOWN('料金計算式'!J8,0)</f>
        <v>11686</v>
      </c>
      <c r="K8" s="5">
        <f>ROUNDDOWN('料金計算式'!K8,0)</f>
        <v>13786</v>
      </c>
      <c r="L8" s="5">
        <f>ROUNDDOWN('料金計算式'!L8,0)</f>
        <v>15886</v>
      </c>
      <c r="M8" s="5">
        <f>ROUNDDOWN('料金計算式'!M8,0)</f>
        <v>17986</v>
      </c>
      <c r="N8" s="5">
        <f>ROUNDDOWN('料金計算式'!N8,0)</f>
        <v>20663</v>
      </c>
      <c r="O8" s="5">
        <f>ROUNDDOWN('料金計算式'!O8,0)</f>
        <v>23341</v>
      </c>
      <c r="P8" s="5">
        <f>ROUNDDOWN('料金計算式'!P8,0)</f>
        <v>26018</v>
      </c>
      <c r="Q8" s="5">
        <f>ROUNDDOWN('料金計算式'!Q8,0)</f>
        <v>28696</v>
      </c>
      <c r="R8" s="5">
        <f>ROUNDDOWN('料金計算式'!R8,0)</f>
        <v>31373</v>
      </c>
      <c r="S8" s="5">
        <f>ROUNDDOWN('料金計算式'!S8,0)</f>
        <v>34051</v>
      </c>
      <c r="T8" s="5">
        <f>ROUNDDOWN('料金計算式'!T8,0)</f>
        <v>36728</v>
      </c>
      <c r="U8" s="5">
        <f>ROUNDDOWN('料金計算式'!U8,0)</f>
        <v>39406</v>
      </c>
      <c r="V8" s="5">
        <f>ROUNDDOWN('料金計算式'!V8,0)</f>
        <v>42083</v>
      </c>
      <c r="W8" s="5">
        <f>ROUNDDOWN('料金計算式'!W8,0)</f>
        <v>44761</v>
      </c>
      <c r="X8" s="5">
        <f>ROUNDDOWN('料金計算式'!X8,0)</f>
        <v>47438</v>
      </c>
      <c r="Y8" s="5">
        <f>ROUNDDOWN('料金計算式'!Y8,0)</f>
        <v>50116</v>
      </c>
      <c r="Z8" s="5">
        <f>ROUNDDOWN('料金計算式'!Z8,0)</f>
        <v>52793</v>
      </c>
      <c r="AA8" s="5">
        <f>ROUNDDOWN('料金計算式'!AA8,0)</f>
        <v>55471</v>
      </c>
      <c r="AB8" s="5">
        <f>ROUNDDOWN('料金計算式'!AB8,0)</f>
        <v>58148</v>
      </c>
      <c r="AC8" s="5">
        <f>ROUNDDOWN('料金計算式'!AC8,0)</f>
        <v>60826</v>
      </c>
      <c r="AD8" s="5">
        <f>ROUNDDOWN('料金計算式'!AD8,0)</f>
        <v>63503</v>
      </c>
      <c r="AE8" s="5">
        <f>ROUNDDOWN('料金計算式'!AE8,0)</f>
        <v>66181</v>
      </c>
      <c r="AF8" s="5">
        <f>ROUNDDOWN('料金計算式'!AF8,0)</f>
        <v>68858</v>
      </c>
      <c r="AG8" s="5">
        <f>ROUNDDOWN('料金計算式'!AG8,0)</f>
        <v>71536</v>
      </c>
    </row>
    <row r="9" spans="2:33" ht="13.5">
      <c r="B9" t="s">
        <v>16</v>
      </c>
      <c r="C9" s="5">
        <f>ROUNDDOWN('料金計算式'!C9,0)</f>
        <v>1050</v>
      </c>
      <c r="D9" s="5">
        <f>ROUNDDOWN('料金計算式'!D9,0)</f>
        <v>1785</v>
      </c>
      <c r="E9" s="5">
        <f>ROUNDDOWN('料金計算式'!E9,0)</f>
        <v>2520</v>
      </c>
      <c r="F9" s="5">
        <f>ROUNDDOWN('料金計算式'!F9,0)</f>
        <v>3517</v>
      </c>
      <c r="G9" s="5">
        <f>ROUNDDOWN('料金計算式'!G9,0)</f>
        <v>4515</v>
      </c>
      <c r="H9" s="5">
        <f>ROUNDDOWN('料金計算式'!H9,0)</f>
        <v>6037</v>
      </c>
      <c r="I9" s="5">
        <f>ROUNDDOWN('料金計算式'!I9,0)</f>
        <v>7560</v>
      </c>
      <c r="J9" s="5">
        <f>ROUNDDOWN('料金計算式'!J9,0)</f>
        <v>9450</v>
      </c>
      <c r="K9" s="5">
        <f>ROUNDDOWN('料金計算式'!K9,0)</f>
        <v>11340</v>
      </c>
      <c r="L9" s="5">
        <f>ROUNDDOWN('料金計算式'!L9,0)</f>
        <v>13230</v>
      </c>
      <c r="M9" s="5">
        <f>ROUNDDOWN('料金計算式'!M9,0)</f>
        <v>15120</v>
      </c>
      <c r="N9" s="5">
        <f>ROUNDDOWN('料金計算式'!N9,0)</f>
        <v>17377</v>
      </c>
      <c r="O9" s="5">
        <f>ROUNDDOWN('料金計算式'!O9,0)</f>
        <v>19635</v>
      </c>
      <c r="P9" s="5">
        <f>ROUNDDOWN('料金計算式'!P9,0)</f>
        <v>21892</v>
      </c>
      <c r="Q9" s="5">
        <f>ROUNDDOWN('料金計算式'!Q9,0)</f>
        <v>24150</v>
      </c>
      <c r="R9" s="5">
        <f>ROUNDDOWN('料金計算式'!R9,0)</f>
        <v>26407</v>
      </c>
      <c r="S9" s="5">
        <f>ROUNDDOWN('料金計算式'!S9,0)</f>
        <v>28665</v>
      </c>
      <c r="T9" s="5">
        <f>ROUNDDOWN('料金計算式'!T9,0)</f>
        <v>30922</v>
      </c>
      <c r="U9" s="5">
        <f>ROUNDDOWN('料金計算式'!U9,0)</f>
        <v>33180</v>
      </c>
      <c r="V9" s="5">
        <f>ROUNDDOWN('料金計算式'!V9,0)</f>
        <v>35437</v>
      </c>
      <c r="W9" s="5">
        <f>ROUNDDOWN('料金計算式'!W9,0)</f>
        <v>37695</v>
      </c>
      <c r="X9" s="5">
        <f>ROUNDDOWN('料金計算式'!X9,0)</f>
        <v>39952</v>
      </c>
      <c r="Y9" s="5">
        <f>ROUNDDOWN('料金計算式'!Y9,0)</f>
        <v>42210</v>
      </c>
      <c r="Z9" s="5">
        <f>ROUNDDOWN('料金計算式'!Z9,0)</f>
        <v>44467</v>
      </c>
      <c r="AA9" s="5">
        <f>ROUNDDOWN('料金計算式'!AA9,0)</f>
        <v>46725</v>
      </c>
      <c r="AB9" s="5">
        <f>ROUNDDOWN('料金計算式'!AB9,0)</f>
        <v>48982</v>
      </c>
      <c r="AC9" s="5">
        <f>ROUNDDOWN('料金計算式'!AC9,0)</f>
        <v>51240</v>
      </c>
      <c r="AD9" s="5">
        <f>ROUNDDOWN('料金計算式'!AD9,0)</f>
        <v>53497</v>
      </c>
      <c r="AE9" s="5">
        <f>ROUNDDOWN('料金計算式'!AE9,0)</f>
        <v>55755</v>
      </c>
      <c r="AF9" s="5">
        <f>ROUNDDOWN('料金計算式'!AF9,0)</f>
        <v>58012</v>
      </c>
      <c r="AG9" s="5">
        <f>ROUNDDOWN('料金計算式'!AG9,0)</f>
        <v>60270</v>
      </c>
    </row>
    <row r="10" spans="2:33" ht="13.5">
      <c r="B10" t="s">
        <v>5</v>
      </c>
      <c r="C10" s="5">
        <f>ROUNDDOWN('料金計算式'!C10,0)</f>
        <v>1050</v>
      </c>
      <c r="D10" s="5">
        <f>ROUNDDOWN('料金計算式'!D10,0)</f>
        <v>1785</v>
      </c>
      <c r="E10" s="5">
        <f>ROUNDDOWN('料金計算式'!E10,0)</f>
        <v>2520</v>
      </c>
      <c r="F10" s="5">
        <f>ROUNDDOWN('料金計算式'!F10,0)</f>
        <v>3832</v>
      </c>
      <c r="G10" s="5">
        <f>ROUNDDOWN('料金計算式'!G10,0)</f>
        <v>5145</v>
      </c>
      <c r="H10" s="5">
        <f>ROUNDDOWN('料金計算式'!H10,0)</f>
        <v>6720</v>
      </c>
      <c r="I10" s="5">
        <f>ROUNDDOWN('料金計算式'!I10,0)</f>
        <v>8295</v>
      </c>
      <c r="J10" s="5">
        <f>ROUNDDOWN('料金計算式'!J10,0)</f>
        <v>10185</v>
      </c>
      <c r="K10" s="5">
        <f>ROUNDDOWN('料金計算式'!K10,0)</f>
        <v>12075</v>
      </c>
      <c r="L10" s="5">
        <f>ROUNDDOWN('料金計算式'!L10,0)</f>
        <v>13965</v>
      </c>
      <c r="M10" s="5">
        <f>ROUNDDOWN('料金計算式'!M10,0)</f>
        <v>15855</v>
      </c>
      <c r="N10" s="5">
        <f>ROUNDDOWN('料金計算式'!N10,0)</f>
        <v>18165</v>
      </c>
      <c r="O10" s="5">
        <f>ROUNDDOWN('料金計算式'!O10,0)</f>
        <v>20475</v>
      </c>
      <c r="P10" s="5">
        <f>ROUNDDOWN('料金計算式'!P10,0)</f>
        <v>22785</v>
      </c>
      <c r="Q10" s="5">
        <f>ROUNDDOWN('料金計算式'!Q10,0)</f>
        <v>25095</v>
      </c>
      <c r="R10" s="5">
        <f>ROUNDDOWN('料金計算式'!R10,0)</f>
        <v>27405</v>
      </c>
      <c r="S10" s="5">
        <f>ROUNDDOWN('料金計算式'!S10,0)</f>
        <v>29715</v>
      </c>
      <c r="T10" s="5">
        <f>ROUNDDOWN('料金計算式'!T10,0)</f>
        <v>32025</v>
      </c>
      <c r="U10" s="5">
        <f>ROUNDDOWN('料金計算式'!U10,0)</f>
        <v>34335</v>
      </c>
      <c r="V10" s="5">
        <f>ROUNDDOWN('料金計算式'!V10,0)</f>
        <v>36645</v>
      </c>
      <c r="W10" s="5">
        <f>ROUNDDOWN('料金計算式'!W10,0)</f>
        <v>38955</v>
      </c>
      <c r="X10" s="5">
        <f>ROUNDDOWN('料金計算式'!X10,0)</f>
        <v>41527</v>
      </c>
      <c r="Y10" s="5">
        <f>ROUNDDOWN('料金計算式'!Y10,0)</f>
        <v>44100</v>
      </c>
      <c r="Z10" s="5">
        <f>ROUNDDOWN('料金計算式'!Z10,0)</f>
        <v>46672</v>
      </c>
      <c r="AA10" s="5">
        <f>ROUNDDOWN('料金計算式'!AA10,0)</f>
        <v>49245</v>
      </c>
      <c r="AB10" s="5">
        <f>ROUNDDOWN('料金計算式'!AB10,0)</f>
        <v>51817</v>
      </c>
      <c r="AC10" s="5">
        <f>ROUNDDOWN('料金計算式'!AC10,0)</f>
        <v>54390</v>
      </c>
      <c r="AD10" s="5">
        <f>ROUNDDOWN('料金計算式'!AD10,0)</f>
        <v>56962</v>
      </c>
      <c r="AE10" s="5">
        <f>ROUNDDOWN('料金計算式'!AE10,0)</f>
        <v>59535</v>
      </c>
      <c r="AF10" s="5">
        <f>ROUNDDOWN('料金計算式'!AF10,0)</f>
        <v>62107</v>
      </c>
      <c r="AG10" s="5">
        <f>ROUNDDOWN('料金計算式'!AG10,0)</f>
        <v>64680</v>
      </c>
    </row>
    <row r="11" spans="2:33" ht="13.5">
      <c r="B11" t="s">
        <v>23</v>
      </c>
      <c r="C11" s="5">
        <f>ROUNDDOWN('料金計算式'!C11,0)</f>
        <v>1680</v>
      </c>
      <c r="D11" s="5">
        <f>ROUNDDOWN('料金計算式'!D11,0)</f>
        <v>2320</v>
      </c>
      <c r="E11" s="5">
        <f>ROUNDDOWN('料金計算式'!E11,0)</f>
        <v>2961</v>
      </c>
      <c r="F11" s="5">
        <f>ROUNDDOWN('料金計算式'!F11,0)</f>
        <v>4494</v>
      </c>
      <c r="G11" s="5">
        <f>ROUNDDOWN('料金計算式'!G11,0)</f>
        <v>6027</v>
      </c>
      <c r="H11" s="5">
        <f>ROUNDDOWN('料金計算式'!H11,0)</f>
        <v>7665</v>
      </c>
      <c r="I11" s="5">
        <f>ROUNDDOWN('料金計算式'!I11,0)</f>
        <v>9303</v>
      </c>
      <c r="J11" s="5">
        <f>ROUNDDOWN('料金計算式'!J11,0)</f>
        <v>11203</v>
      </c>
      <c r="K11" s="5">
        <f>ROUNDDOWN('料金計算式'!K11,0)</f>
        <v>13104</v>
      </c>
      <c r="L11" s="5">
        <f>ROUNDDOWN('料金計算式'!L11,0)</f>
        <v>15004</v>
      </c>
      <c r="M11" s="5">
        <f>ROUNDDOWN('料金計算式'!M11,0)</f>
        <v>16905</v>
      </c>
      <c r="N11" s="5">
        <f>ROUNDDOWN('料金計算式'!N11,0)</f>
        <v>19120</v>
      </c>
      <c r="O11" s="5">
        <f>ROUNDDOWN('料金計算式'!O11,0)</f>
        <v>21336</v>
      </c>
      <c r="P11" s="5">
        <f>ROUNDDOWN('料金計算式'!P11,0)</f>
        <v>23551</v>
      </c>
      <c r="Q11" s="5">
        <f>ROUNDDOWN('料金計算式'!Q11,0)</f>
        <v>25767</v>
      </c>
      <c r="R11" s="5">
        <f>ROUNDDOWN('料金計算式'!R11,0)</f>
        <v>27982</v>
      </c>
      <c r="S11" s="5">
        <f>ROUNDDOWN('料金計算式'!S11,0)</f>
        <v>30198</v>
      </c>
      <c r="T11" s="5">
        <f>ROUNDDOWN('料金計算式'!T11,0)</f>
        <v>32623</v>
      </c>
      <c r="U11" s="5">
        <f>ROUNDDOWN('料金計算式'!U11,0)</f>
        <v>35049</v>
      </c>
      <c r="V11" s="5">
        <f>ROUNDDOWN('料金計算式'!V11,0)</f>
        <v>37474</v>
      </c>
      <c r="W11" s="5">
        <f>ROUNDDOWN('料金計算式'!W11,0)</f>
        <v>39900</v>
      </c>
      <c r="X11" s="5">
        <f>ROUNDDOWN('料金計算式'!X11,0)</f>
        <v>42325</v>
      </c>
      <c r="Y11" s="5">
        <f>ROUNDDOWN('料金計算式'!Y11,0)</f>
        <v>45066</v>
      </c>
      <c r="Z11" s="5">
        <f>ROUNDDOWN('料金計算式'!Z11,0)</f>
        <v>47806</v>
      </c>
      <c r="AA11" s="5">
        <f>ROUNDDOWN('料金計算式'!AA11,0)</f>
        <v>50547</v>
      </c>
      <c r="AB11" s="5">
        <f>ROUNDDOWN('料金計算式'!AB11,0)</f>
        <v>53287</v>
      </c>
      <c r="AC11" s="5">
        <f>ROUNDDOWN('料金計算式'!AC11,0)</f>
        <v>56028</v>
      </c>
      <c r="AD11" s="5">
        <f>ROUNDDOWN('料金計算式'!AD11,0)</f>
        <v>58768</v>
      </c>
      <c r="AE11" s="5">
        <f>ROUNDDOWN('料金計算式'!AE11,0)</f>
        <v>61509</v>
      </c>
      <c r="AF11" s="5">
        <f>ROUNDDOWN('料金計算式'!AF11,0)</f>
        <v>64249</v>
      </c>
      <c r="AG11" s="5">
        <f>ROUNDDOWN('料金計算式'!AG11,0)</f>
        <v>66990</v>
      </c>
    </row>
    <row r="12" spans="2:3" ht="13.5">
      <c r="B12" t="s">
        <v>6</v>
      </c>
      <c r="C12" s="1"/>
    </row>
    <row r="13" spans="2:3" ht="13.5">
      <c r="B13" t="s">
        <v>7</v>
      </c>
      <c r="C13" s="1"/>
    </row>
    <row r="14" spans="2:3" ht="13.5">
      <c r="B14" t="s">
        <v>8</v>
      </c>
      <c r="C14" s="1"/>
    </row>
    <row r="15" spans="2:3" ht="13.5">
      <c r="B15" t="s">
        <v>9</v>
      </c>
      <c r="C15" s="1"/>
    </row>
    <row r="16" ht="13.5">
      <c r="B16" t="s">
        <v>10</v>
      </c>
    </row>
    <row r="19" ht="14.25" thickBot="1"/>
    <row r="20" spans="3:13" ht="14.25" thickBot="1">
      <c r="C20" s="26" t="s">
        <v>22</v>
      </c>
      <c r="D20" s="27"/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3.5">
      <c r="B21" s="14" t="s">
        <v>0</v>
      </c>
      <c r="C21" s="15">
        <v>0</v>
      </c>
      <c r="D21" s="15">
        <v>10</v>
      </c>
      <c r="E21" s="15">
        <v>20</v>
      </c>
      <c r="F21" s="16">
        <v>30</v>
      </c>
      <c r="G21" s="16">
        <v>40</v>
      </c>
      <c r="H21" s="15">
        <v>50</v>
      </c>
      <c r="I21" s="15">
        <v>60</v>
      </c>
      <c r="J21" s="16">
        <v>70</v>
      </c>
      <c r="K21" s="16">
        <v>80</v>
      </c>
      <c r="L21" s="15">
        <v>90</v>
      </c>
      <c r="M21" s="17">
        <v>100</v>
      </c>
    </row>
    <row r="22" spans="2:13" ht="13.5">
      <c r="B22" s="18" t="s">
        <v>1</v>
      </c>
      <c r="C22" s="13">
        <v>1480</v>
      </c>
      <c r="D22" s="13">
        <v>1480</v>
      </c>
      <c r="E22" s="13">
        <v>1480</v>
      </c>
      <c r="F22" s="13">
        <v>3055</v>
      </c>
      <c r="G22" s="13">
        <v>4630</v>
      </c>
      <c r="H22" s="13">
        <v>6856</v>
      </c>
      <c r="I22" s="13">
        <v>9082</v>
      </c>
      <c r="J22" s="13">
        <v>11676</v>
      </c>
      <c r="K22" s="13">
        <v>14269</v>
      </c>
      <c r="L22" s="13">
        <v>16863</v>
      </c>
      <c r="M22" s="19">
        <v>19456</v>
      </c>
    </row>
    <row r="23" spans="2:13" ht="13.5">
      <c r="B23" s="18" t="s">
        <v>2</v>
      </c>
      <c r="C23" s="13">
        <v>1953</v>
      </c>
      <c r="D23" s="13">
        <v>1953</v>
      </c>
      <c r="E23" s="13">
        <v>1953</v>
      </c>
      <c r="F23" s="13">
        <v>2950</v>
      </c>
      <c r="G23" s="13">
        <v>3948</v>
      </c>
      <c r="H23" s="13">
        <v>5260</v>
      </c>
      <c r="I23" s="13">
        <v>6573</v>
      </c>
      <c r="J23" s="13">
        <v>8253</v>
      </c>
      <c r="K23" s="13">
        <v>9933</v>
      </c>
      <c r="L23" s="13">
        <v>11928</v>
      </c>
      <c r="M23" s="19">
        <v>13923</v>
      </c>
    </row>
    <row r="24" spans="2:13" ht="13.5">
      <c r="B24" s="18" t="s">
        <v>3</v>
      </c>
      <c r="C24" s="13">
        <v>1260</v>
      </c>
      <c r="D24" s="13">
        <v>1260</v>
      </c>
      <c r="E24" s="13">
        <v>2047</v>
      </c>
      <c r="F24" s="13">
        <v>2835</v>
      </c>
      <c r="G24" s="13">
        <v>3622</v>
      </c>
      <c r="H24" s="13">
        <v>4882</v>
      </c>
      <c r="I24" s="13">
        <v>6142</v>
      </c>
      <c r="J24" s="13">
        <v>7402</v>
      </c>
      <c r="K24" s="13">
        <v>8662</v>
      </c>
      <c r="L24" s="13">
        <v>10237</v>
      </c>
      <c r="M24" s="19">
        <v>11812</v>
      </c>
    </row>
    <row r="25" spans="2:13" ht="13.5">
      <c r="B25" s="18" t="s">
        <v>4</v>
      </c>
      <c r="C25" s="13">
        <v>2131</v>
      </c>
      <c r="D25" s="13">
        <v>2131</v>
      </c>
      <c r="E25" s="13">
        <v>2131</v>
      </c>
      <c r="F25" s="13">
        <v>3758</v>
      </c>
      <c r="G25" s="13">
        <v>5386</v>
      </c>
      <c r="H25" s="13">
        <v>7486</v>
      </c>
      <c r="I25" s="13">
        <v>9586</v>
      </c>
      <c r="J25" s="13">
        <v>11686</v>
      </c>
      <c r="K25" s="13">
        <v>13786</v>
      </c>
      <c r="L25" s="13">
        <v>15886</v>
      </c>
      <c r="M25" s="19">
        <v>17986</v>
      </c>
    </row>
    <row r="26" spans="2:13" ht="13.5">
      <c r="B26" s="18" t="s">
        <v>16</v>
      </c>
      <c r="C26" s="13">
        <v>1050</v>
      </c>
      <c r="D26" s="13">
        <v>1785</v>
      </c>
      <c r="E26" s="13">
        <v>2520</v>
      </c>
      <c r="F26" s="13">
        <v>3517</v>
      </c>
      <c r="G26" s="13">
        <v>4515</v>
      </c>
      <c r="H26" s="13">
        <v>6037</v>
      </c>
      <c r="I26" s="13">
        <v>7560</v>
      </c>
      <c r="J26" s="13">
        <v>9450</v>
      </c>
      <c r="K26" s="13">
        <v>11340</v>
      </c>
      <c r="L26" s="13">
        <v>13230</v>
      </c>
      <c r="M26" s="19">
        <v>15120</v>
      </c>
    </row>
    <row r="27" spans="2:13" ht="13.5">
      <c r="B27" s="18" t="s">
        <v>5</v>
      </c>
      <c r="C27" s="13">
        <v>1050</v>
      </c>
      <c r="D27" s="13">
        <v>1785</v>
      </c>
      <c r="E27" s="13">
        <v>2520</v>
      </c>
      <c r="F27" s="13">
        <v>3832</v>
      </c>
      <c r="G27" s="13">
        <v>5145</v>
      </c>
      <c r="H27" s="13">
        <v>6720</v>
      </c>
      <c r="I27" s="13">
        <v>8295</v>
      </c>
      <c r="J27" s="13">
        <v>10185</v>
      </c>
      <c r="K27" s="13">
        <v>12075</v>
      </c>
      <c r="L27" s="13">
        <v>13965</v>
      </c>
      <c r="M27" s="19">
        <v>15855</v>
      </c>
    </row>
    <row r="28" spans="2:13" ht="14.25" thickBot="1">
      <c r="B28" s="20" t="s">
        <v>23</v>
      </c>
      <c r="C28" s="21">
        <v>1680</v>
      </c>
      <c r="D28" s="21">
        <v>2320</v>
      </c>
      <c r="E28" s="21">
        <v>2961</v>
      </c>
      <c r="F28" s="21">
        <v>4494</v>
      </c>
      <c r="G28" s="21">
        <v>6027</v>
      </c>
      <c r="H28" s="21">
        <v>7665</v>
      </c>
      <c r="I28" s="21">
        <v>9303</v>
      </c>
      <c r="J28" s="21">
        <v>11203</v>
      </c>
      <c r="K28" s="21">
        <v>13104</v>
      </c>
      <c r="L28" s="21">
        <v>15004</v>
      </c>
      <c r="M28" s="22">
        <v>16905</v>
      </c>
    </row>
    <row r="30" ht="14.25" thickBot="1"/>
    <row r="31" spans="3:13" ht="14.25" thickBot="1">
      <c r="C31" s="26" t="s">
        <v>22</v>
      </c>
      <c r="D31" s="27"/>
      <c r="E31" s="27"/>
      <c r="F31" s="27"/>
      <c r="G31" s="27"/>
      <c r="H31" s="27"/>
      <c r="I31" s="27"/>
      <c r="J31" s="27"/>
      <c r="K31" s="27"/>
      <c r="L31" s="27"/>
      <c r="M31" s="28"/>
    </row>
    <row r="32" spans="2:13" ht="13.5">
      <c r="B32" s="14" t="s">
        <v>0</v>
      </c>
      <c r="C32" s="23">
        <v>200</v>
      </c>
      <c r="D32" s="24">
        <v>300</v>
      </c>
      <c r="E32" s="23">
        <v>400</v>
      </c>
      <c r="F32" s="24">
        <v>500</v>
      </c>
      <c r="G32" s="24">
        <v>600</v>
      </c>
      <c r="H32" s="23">
        <v>700</v>
      </c>
      <c r="I32" s="23">
        <v>800</v>
      </c>
      <c r="J32" s="23">
        <v>900</v>
      </c>
      <c r="K32" s="23">
        <v>1000</v>
      </c>
      <c r="L32" s="23">
        <v>1100</v>
      </c>
      <c r="M32" s="25">
        <v>1200</v>
      </c>
    </row>
    <row r="33" spans="2:13" ht="13.5">
      <c r="B33" s="18" t="s">
        <v>1</v>
      </c>
      <c r="C33" s="13">
        <v>48541</v>
      </c>
      <c r="D33" s="13">
        <v>51712</v>
      </c>
      <c r="E33" s="13">
        <v>54883</v>
      </c>
      <c r="F33" s="13">
        <v>58054</v>
      </c>
      <c r="G33" s="13">
        <v>61225</v>
      </c>
      <c r="H33" s="13">
        <v>64554</v>
      </c>
      <c r="I33" s="13">
        <v>67882</v>
      </c>
      <c r="J33" s="13">
        <v>71211</v>
      </c>
      <c r="K33" s="13">
        <v>74539</v>
      </c>
      <c r="L33" s="13">
        <v>77868</v>
      </c>
      <c r="M33" s="19">
        <v>81196</v>
      </c>
    </row>
    <row r="34" spans="2:13" ht="13.5">
      <c r="B34" s="18" t="s">
        <v>2</v>
      </c>
      <c r="C34" s="13">
        <v>36498</v>
      </c>
      <c r="D34" s="13">
        <v>38755</v>
      </c>
      <c r="E34" s="13">
        <v>41013</v>
      </c>
      <c r="F34" s="13">
        <v>43270</v>
      </c>
      <c r="G34" s="13">
        <v>45528</v>
      </c>
      <c r="H34" s="13">
        <v>47785</v>
      </c>
      <c r="I34" s="13">
        <v>50043</v>
      </c>
      <c r="J34" s="13">
        <v>52300</v>
      </c>
      <c r="K34" s="13">
        <v>54558</v>
      </c>
      <c r="L34" s="13">
        <v>56815</v>
      </c>
      <c r="M34" s="19">
        <v>59073</v>
      </c>
    </row>
    <row r="35" spans="2:13" ht="13.5">
      <c r="B35" s="18" t="s">
        <v>3</v>
      </c>
      <c r="C35" s="13">
        <v>29662</v>
      </c>
      <c r="D35" s="13">
        <v>31500</v>
      </c>
      <c r="E35" s="13">
        <v>33337</v>
      </c>
      <c r="F35" s="13">
        <v>35175</v>
      </c>
      <c r="G35" s="13">
        <v>37012</v>
      </c>
      <c r="H35" s="13">
        <v>38850</v>
      </c>
      <c r="I35" s="13">
        <v>40687</v>
      </c>
      <c r="J35" s="13">
        <v>42525</v>
      </c>
      <c r="K35" s="13">
        <v>44362</v>
      </c>
      <c r="L35" s="13">
        <v>46200</v>
      </c>
      <c r="M35" s="19">
        <v>48037</v>
      </c>
    </row>
    <row r="36" spans="2:13" ht="13.5">
      <c r="B36" s="18" t="s">
        <v>4</v>
      </c>
      <c r="C36" s="13">
        <v>44761</v>
      </c>
      <c r="D36" s="13">
        <v>47438</v>
      </c>
      <c r="E36" s="13">
        <v>50116</v>
      </c>
      <c r="F36" s="13">
        <v>52793</v>
      </c>
      <c r="G36" s="13">
        <v>55471</v>
      </c>
      <c r="H36" s="13">
        <v>58148</v>
      </c>
      <c r="I36" s="13">
        <v>60826</v>
      </c>
      <c r="J36" s="13">
        <v>63503</v>
      </c>
      <c r="K36" s="13">
        <v>66181</v>
      </c>
      <c r="L36" s="13">
        <v>68858</v>
      </c>
      <c r="M36" s="19">
        <v>71536</v>
      </c>
    </row>
    <row r="37" spans="2:13" ht="13.5">
      <c r="B37" s="18" t="s">
        <v>16</v>
      </c>
      <c r="C37" s="13">
        <v>37695</v>
      </c>
      <c r="D37" s="13">
        <v>39952</v>
      </c>
      <c r="E37" s="13">
        <v>42210</v>
      </c>
      <c r="F37" s="13">
        <v>44467</v>
      </c>
      <c r="G37" s="13">
        <v>46725</v>
      </c>
      <c r="H37" s="13">
        <v>48982</v>
      </c>
      <c r="I37" s="13">
        <v>51240</v>
      </c>
      <c r="J37" s="13">
        <v>53497</v>
      </c>
      <c r="K37" s="13">
        <v>55755</v>
      </c>
      <c r="L37" s="13">
        <v>58012</v>
      </c>
      <c r="M37" s="19">
        <v>60270</v>
      </c>
    </row>
    <row r="38" spans="2:13" ht="13.5">
      <c r="B38" s="18" t="s">
        <v>5</v>
      </c>
      <c r="C38" s="13">
        <v>38955</v>
      </c>
      <c r="D38" s="13">
        <v>41527</v>
      </c>
      <c r="E38" s="13">
        <v>44100</v>
      </c>
      <c r="F38" s="13">
        <v>46672</v>
      </c>
      <c r="G38" s="13">
        <v>49245</v>
      </c>
      <c r="H38" s="13">
        <v>51817</v>
      </c>
      <c r="I38" s="13">
        <v>54390</v>
      </c>
      <c r="J38" s="13">
        <v>56962</v>
      </c>
      <c r="K38" s="13">
        <v>59535</v>
      </c>
      <c r="L38" s="13">
        <v>62107</v>
      </c>
      <c r="M38" s="19">
        <v>64680</v>
      </c>
    </row>
    <row r="39" spans="2:13" ht="14.25" thickBot="1">
      <c r="B39" s="20" t="s">
        <v>23</v>
      </c>
      <c r="C39" s="21">
        <v>39900</v>
      </c>
      <c r="D39" s="21">
        <v>42325</v>
      </c>
      <c r="E39" s="21">
        <v>45066</v>
      </c>
      <c r="F39" s="21">
        <v>47806</v>
      </c>
      <c r="G39" s="21">
        <v>50547</v>
      </c>
      <c r="H39" s="21">
        <v>53287</v>
      </c>
      <c r="I39" s="21">
        <v>56028</v>
      </c>
      <c r="J39" s="21">
        <v>58768</v>
      </c>
      <c r="K39" s="21">
        <v>61509</v>
      </c>
      <c r="L39" s="21">
        <v>64249</v>
      </c>
      <c r="M39" s="22">
        <v>66990</v>
      </c>
    </row>
  </sheetData>
  <printOptions/>
  <pageMargins left="0" right="0" top="0" bottom="0" header="0" footer="0"/>
  <pageSetup horizontalDpi="300" verticalDpi="300" orientation="landscape" paperSize="13" r:id="rId1"/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G1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4" sqref="W4:AG11"/>
    </sheetView>
  </sheetViews>
  <sheetFormatPr defaultColWidth="9.00390625" defaultRowHeight="13.5"/>
  <cols>
    <col min="3" max="3" width="6.125" style="0" bestFit="1" customWidth="1"/>
    <col min="4" max="9" width="6.25390625" style="0" bestFit="1" customWidth="1"/>
    <col min="10" max="10" width="7.125" style="0" bestFit="1" customWidth="1"/>
    <col min="11" max="16" width="7.25390625" style="0" bestFit="1" customWidth="1"/>
    <col min="17" max="24" width="8.25390625" style="0" bestFit="1" customWidth="1"/>
    <col min="25" max="28" width="9.125" style="0" bestFit="1" customWidth="1"/>
  </cols>
  <sheetData>
    <row r="3" spans="1:3" s="8" customFormat="1" ht="13.5">
      <c r="A3"/>
      <c r="B3"/>
      <c r="C3" t="s">
        <v>22</v>
      </c>
    </row>
    <row r="4" spans="1:33" s="8" customFormat="1" ht="13.5">
      <c r="A4" t="s">
        <v>34</v>
      </c>
      <c r="B4" s="2" t="s">
        <v>0</v>
      </c>
      <c r="C4" s="4">
        <v>0</v>
      </c>
      <c r="D4" s="4">
        <v>10</v>
      </c>
      <c r="E4" s="4">
        <v>20</v>
      </c>
      <c r="F4">
        <v>30</v>
      </c>
      <c r="G4">
        <v>40</v>
      </c>
      <c r="H4" s="4">
        <v>50</v>
      </c>
      <c r="I4" s="4">
        <v>60</v>
      </c>
      <c r="J4">
        <v>70</v>
      </c>
      <c r="K4">
        <v>80</v>
      </c>
      <c r="L4" s="4">
        <v>90</v>
      </c>
      <c r="M4" s="4">
        <v>100</v>
      </c>
      <c r="N4" s="7">
        <v>110</v>
      </c>
      <c r="O4" s="7">
        <v>120</v>
      </c>
      <c r="P4" s="6">
        <v>130</v>
      </c>
      <c r="Q4" s="6">
        <v>140</v>
      </c>
      <c r="R4" s="6">
        <v>150</v>
      </c>
      <c r="S4" s="6">
        <v>160</v>
      </c>
      <c r="T4" s="7">
        <v>170</v>
      </c>
      <c r="U4" s="7">
        <v>180</v>
      </c>
      <c r="V4" s="7">
        <v>190</v>
      </c>
      <c r="W4" s="7">
        <v>200</v>
      </c>
      <c r="X4" s="6">
        <v>300</v>
      </c>
      <c r="Y4" s="7">
        <v>400</v>
      </c>
      <c r="Z4" s="6">
        <v>500</v>
      </c>
      <c r="AA4" s="6">
        <v>600</v>
      </c>
      <c r="AB4" s="7">
        <v>700</v>
      </c>
      <c r="AC4" s="7">
        <v>800</v>
      </c>
      <c r="AD4" s="7">
        <v>900</v>
      </c>
      <c r="AE4" s="7">
        <v>1000</v>
      </c>
      <c r="AF4" s="7">
        <v>1100</v>
      </c>
      <c r="AG4" s="7">
        <v>1200</v>
      </c>
    </row>
    <row r="5" spans="1:33" ht="13.5">
      <c r="A5" s="9"/>
      <c r="B5" t="s">
        <v>1</v>
      </c>
      <c r="C5" s="5">
        <f>'料金'!C5-'料金'!C$10</f>
        <v>430</v>
      </c>
      <c r="D5" s="5">
        <f>'料金'!D5-'料金'!D$10</f>
        <v>-305</v>
      </c>
      <c r="E5" s="5">
        <f>'料金'!E5-'料金'!E$10</f>
        <v>-1040</v>
      </c>
      <c r="F5" s="5">
        <f>'料金'!F5-'料金'!F$10</f>
        <v>-777</v>
      </c>
      <c r="G5" s="5">
        <f>'料金'!G5-'料金'!G$10</f>
        <v>-515</v>
      </c>
      <c r="H5" s="5">
        <f>'料金'!H5-'料金'!H$10</f>
        <v>136</v>
      </c>
      <c r="I5" s="5">
        <f>'料金'!I5-'料金'!I$10</f>
        <v>787</v>
      </c>
      <c r="J5" s="5">
        <f>'料金'!J5-'料金'!J$10</f>
        <v>1491</v>
      </c>
      <c r="K5" s="5">
        <f>'料金'!K5-'料金'!K$10</f>
        <v>2194</v>
      </c>
      <c r="L5" s="5">
        <f>'料金'!L5-'料金'!L$10</f>
        <v>2898</v>
      </c>
      <c r="M5" s="5">
        <f>'料金'!M5-'料金'!M$10</f>
        <v>3601</v>
      </c>
      <c r="N5" s="5">
        <f>'料金'!N5-'料金'!N$10</f>
        <v>4200</v>
      </c>
      <c r="O5" s="5">
        <f>'料金'!O5-'料金'!O$10</f>
        <v>4798</v>
      </c>
      <c r="P5" s="5">
        <f>'料金'!P5-'料金'!P$10</f>
        <v>5397</v>
      </c>
      <c r="Q5" s="5">
        <f>'料金'!Q5-'料金'!Q$10</f>
        <v>5995</v>
      </c>
      <c r="R5" s="5">
        <f>'料金'!R5-'料金'!R$10</f>
        <v>6594</v>
      </c>
      <c r="S5" s="5">
        <f>'料金'!S5-'料金'!S$10</f>
        <v>7192</v>
      </c>
      <c r="T5" s="5">
        <f>'料金'!T5-'料金'!T$10</f>
        <v>7791</v>
      </c>
      <c r="U5" s="5">
        <f>'料金'!U5-'料金'!U$10</f>
        <v>8389</v>
      </c>
      <c r="V5" s="5">
        <f>'料金'!V5-'料金'!V$10</f>
        <v>8988</v>
      </c>
      <c r="W5" s="5">
        <f>'料金'!W5-'料金'!W$10</f>
        <v>9586</v>
      </c>
      <c r="X5" s="5">
        <f>'料金'!X5-'料金'!X$10</f>
        <v>10185</v>
      </c>
      <c r="Y5" s="5">
        <f>'料金'!Y5-'料金'!Y$10</f>
        <v>10783</v>
      </c>
      <c r="Z5" s="5">
        <f>'料金'!Z5-'料金'!Z$10</f>
        <v>11382</v>
      </c>
      <c r="AA5" s="5">
        <f>'料金'!AA5-'料金'!AA$10</f>
        <v>11980</v>
      </c>
      <c r="AB5" s="5">
        <f>'料金'!AB5-'料金'!AB$10</f>
        <v>12737</v>
      </c>
      <c r="AC5" s="5">
        <f>'料金'!AC5-'料金'!AC$10</f>
        <v>13492</v>
      </c>
      <c r="AD5" s="5">
        <f>'料金'!AD5-'料金'!AD$10</f>
        <v>14249</v>
      </c>
      <c r="AE5" s="5">
        <f>'料金'!AE5-'料金'!AE$10</f>
        <v>15004</v>
      </c>
      <c r="AF5" s="5">
        <f>'料金'!AF5-'料金'!AF$10</f>
        <v>15761</v>
      </c>
      <c r="AG5" s="5">
        <f>'料金'!AG5-'料金'!AG$10</f>
        <v>16516</v>
      </c>
    </row>
    <row r="6" spans="1:33" ht="13.5">
      <c r="A6" s="9">
        <v>0.774</v>
      </c>
      <c r="B6" t="s">
        <v>2</v>
      </c>
      <c r="C6" s="5">
        <f>'料金'!C6-'料金'!C$10</f>
        <v>903</v>
      </c>
      <c r="D6" s="5">
        <f>'料金'!D6-'料金'!D$10</f>
        <v>168</v>
      </c>
      <c r="E6" s="5">
        <f>'料金'!E6-'料金'!E$10</f>
        <v>-567</v>
      </c>
      <c r="F6" s="5">
        <f>'料金'!F6-'料金'!F$10</f>
        <v>-882</v>
      </c>
      <c r="G6" s="5">
        <f>'料金'!G6-'料金'!G$10</f>
        <v>-1197</v>
      </c>
      <c r="H6" s="5">
        <f>'料金'!H6-'料金'!H$10</f>
        <v>-1460</v>
      </c>
      <c r="I6" s="5">
        <f>'料金'!I6-'料金'!I$10</f>
        <v>-1722</v>
      </c>
      <c r="J6" s="5">
        <f>'料金'!J6-'料金'!J$10</f>
        <v>-1932</v>
      </c>
      <c r="K6" s="5">
        <f>'料金'!K6-'料金'!K$10</f>
        <v>-2142</v>
      </c>
      <c r="L6" s="5">
        <f>'料金'!L6-'料金'!L$10</f>
        <v>-2037</v>
      </c>
      <c r="M6" s="5">
        <f>'料金'!M6-'料金'!M$10</f>
        <v>-1932</v>
      </c>
      <c r="N6" s="5">
        <f>'料金'!N6-'料金'!N$10</f>
        <v>-1985</v>
      </c>
      <c r="O6" s="5">
        <f>'料金'!O6-'料金'!O$10</f>
        <v>-2037</v>
      </c>
      <c r="P6" s="5">
        <f>'料金'!P6-'料金'!P$10</f>
        <v>-2090</v>
      </c>
      <c r="Q6" s="5">
        <f>'料金'!Q6-'料金'!Q$10</f>
        <v>-2142</v>
      </c>
      <c r="R6" s="5">
        <f>'料金'!R6-'料金'!R$10</f>
        <v>-2195</v>
      </c>
      <c r="S6" s="5">
        <f>'料金'!S6-'料金'!S$10</f>
        <v>-2247</v>
      </c>
      <c r="T6" s="5">
        <f>'料金'!T6-'料金'!T$10</f>
        <v>-2300</v>
      </c>
      <c r="U6" s="5">
        <f>'料金'!U6-'料金'!U$10</f>
        <v>-2352</v>
      </c>
      <c r="V6" s="5">
        <f>'料金'!V6-'料金'!V$10</f>
        <v>-2405</v>
      </c>
      <c r="W6" s="5">
        <f>'料金'!W6-'料金'!W$10</f>
        <v>-2457</v>
      </c>
      <c r="X6" s="5">
        <f>'料金'!X6-'料金'!X$10</f>
        <v>-2772</v>
      </c>
      <c r="Y6" s="5">
        <f>'料金'!Y6-'料金'!Y$10</f>
        <v>-3087</v>
      </c>
      <c r="Z6" s="5">
        <f>'料金'!Z6-'料金'!Z$10</f>
        <v>-3402</v>
      </c>
      <c r="AA6" s="5">
        <f>'料金'!AA6-'料金'!AA$10</f>
        <v>-3717</v>
      </c>
      <c r="AB6" s="5">
        <f>'料金'!AB6-'料金'!AB$10</f>
        <v>-4032</v>
      </c>
      <c r="AC6" s="5">
        <f>'料金'!AC6-'料金'!AC$10</f>
        <v>-4347</v>
      </c>
      <c r="AD6" s="5">
        <f>'料金'!AD6-'料金'!AD$10</f>
        <v>-4662</v>
      </c>
      <c r="AE6" s="5">
        <f>'料金'!AE6-'料金'!AE$10</f>
        <v>-4977</v>
      </c>
      <c r="AF6" s="5">
        <f>'料金'!AF6-'料金'!AF$10</f>
        <v>-5292</v>
      </c>
      <c r="AG6" s="5">
        <f>'料金'!AG6-'料金'!AG$10</f>
        <v>-5607</v>
      </c>
    </row>
    <row r="7" spans="1:33" ht="13.5">
      <c r="A7" s="9">
        <v>0.723</v>
      </c>
      <c r="B7" t="s">
        <v>3</v>
      </c>
      <c r="C7" s="5">
        <f>'料金'!C7-'料金'!C$10</f>
        <v>210</v>
      </c>
      <c r="D7" s="5">
        <f>'料金'!D7-'料金'!D$10</f>
        <v>-525</v>
      </c>
      <c r="E7" s="5">
        <f>'料金'!E7-'料金'!E$10</f>
        <v>-473</v>
      </c>
      <c r="F7" s="5">
        <f>'料金'!F7-'料金'!F$10</f>
        <v>-997</v>
      </c>
      <c r="G7" s="5">
        <f>'料金'!G7-'料金'!G$10</f>
        <v>-1523</v>
      </c>
      <c r="H7" s="5">
        <f>'料金'!H7-'料金'!H$10</f>
        <v>-1838</v>
      </c>
      <c r="I7" s="5">
        <f>'料金'!I7-'料金'!I$10</f>
        <v>-2153</v>
      </c>
      <c r="J7" s="5">
        <f>'料金'!J7-'料金'!J$10</f>
        <v>-2783</v>
      </c>
      <c r="K7" s="5">
        <f>'料金'!K7-'料金'!K$10</f>
        <v>-3413</v>
      </c>
      <c r="L7" s="5">
        <f>'料金'!L7-'料金'!L$10</f>
        <v>-3728</v>
      </c>
      <c r="M7" s="5">
        <f>'料金'!M7-'料金'!M$10</f>
        <v>-4043</v>
      </c>
      <c r="N7" s="5">
        <f>'料金'!N7-'料金'!N$10</f>
        <v>-4778</v>
      </c>
      <c r="O7" s="5">
        <f>'料金'!O7-'料金'!O$10</f>
        <v>-5513</v>
      </c>
      <c r="P7" s="5">
        <f>'料金'!P7-'料金'!P$10</f>
        <v>-5985</v>
      </c>
      <c r="Q7" s="5">
        <f>'料金'!Q7-'料金'!Q$10</f>
        <v>-6458</v>
      </c>
      <c r="R7" s="5">
        <f>'料金'!R7-'料金'!R$10</f>
        <v>-6930</v>
      </c>
      <c r="S7" s="5">
        <f>'料金'!S7-'料金'!S$10</f>
        <v>-7403</v>
      </c>
      <c r="T7" s="5">
        <f>'料金'!T7-'料金'!T$10</f>
        <v>-7875</v>
      </c>
      <c r="U7" s="5">
        <f>'料金'!U7-'料金'!U$10</f>
        <v>-8348</v>
      </c>
      <c r="V7" s="5">
        <f>'料金'!V7-'料金'!V$10</f>
        <v>-8820</v>
      </c>
      <c r="W7" s="5">
        <f>'料金'!W7-'料金'!W$10</f>
        <v>-9293</v>
      </c>
      <c r="X7" s="5">
        <f>'料金'!X7-'料金'!X$10</f>
        <v>-10027</v>
      </c>
      <c r="Y7" s="5">
        <f>'料金'!Y7-'料金'!Y$10</f>
        <v>-10763</v>
      </c>
      <c r="Z7" s="5">
        <f>'料金'!Z7-'料金'!Z$10</f>
        <v>-11497</v>
      </c>
      <c r="AA7" s="5">
        <f>'料金'!AA7-'料金'!AA$10</f>
        <v>-12233</v>
      </c>
      <c r="AB7" s="5">
        <f>'料金'!AB7-'料金'!AB$10</f>
        <v>-12967</v>
      </c>
      <c r="AC7" s="5">
        <f>'料金'!AC7-'料金'!AC$10</f>
        <v>-13703</v>
      </c>
      <c r="AD7" s="5">
        <f>'料金'!AD7-'料金'!AD$10</f>
        <v>-14437</v>
      </c>
      <c r="AE7" s="5">
        <f>'料金'!AE7-'料金'!AE$10</f>
        <v>-15173</v>
      </c>
      <c r="AF7" s="5">
        <f>'料金'!AF7-'料金'!AF$10</f>
        <v>-15907</v>
      </c>
      <c r="AG7" s="5">
        <f>'料金'!AG7-'料金'!AG$10</f>
        <v>-16643</v>
      </c>
    </row>
    <row r="8" spans="1:33" ht="13.5">
      <c r="A8" s="9">
        <v>0.672</v>
      </c>
      <c r="B8" t="s">
        <v>4</v>
      </c>
      <c r="C8" s="5">
        <f>'料金'!C8-'料金'!C$10</f>
        <v>1081</v>
      </c>
      <c r="D8" s="5">
        <f>'料金'!D8-'料金'!D$10</f>
        <v>346</v>
      </c>
      <c r="E8" s="5">
        <f>'料金'!E8-'料金'!E$10</f>
        <v>-389</v>
      </c>
      <c r="F8" s="5">
        <f>'料金'!F8-'料金'!F$10</f>
        <v>-74</v>
      </c>
      <c r="G8" s="5">
        <f>'料金'!G8-'料金'!G$10</f>
        <v>241</v>
      </c>
      <c r="H8" s="5">
        <f>'料金'!H8-'料金'!H$10</f>
        <v>766</v>
      </c>
      <c r="I8" s="5">
        <f>'料金'!I8-'料金'!I$10</f>
        <v>1291</v>
      </c>
      <c r="J8" s="5">
        <f>'料金'!J8-'料金'!J$10</f>
        <v>1501</v>
      </c>
      <c r="K8" s="5">
        <f>'料金'!K8-'料金'!K$10</f>
        <v>1711</v>
      </c>
      <c r="L8" s="5">
        <f>'料金'!L8-'料金'!L$10</f>
        <v>1921</v>
      </c>
      <c r="M8" s="5">
        <f>'料金'!M8-'料金'!M$10</f>
        <v>2131</v>
      </c>
      <c r="N8" s="5">
        <f>'料金'!N8-'料金'!N$10</f>
        <v>2498</v>
      </c>
      <c r="O8" s="5">
        <f>'料金'!O8-'料金'!O$10</f>
        <v>2866</v>
      </c>
      <c r="P8" s="5">
        <f>'料金'!P8-'料金'!P$10</f>
        <v>3233</v>
      </c>
      <c r="Q8" s="5">
        <f>'料金'!Q8-'料金'!Q$10</f>
        <v>3601</v>
      </c>
      <c r="R8" s="5">
        <f>'料金'!R8-'料金'!R$10</f>
        <v>3968</v>
      </c>
      <c r="S8" s="5">
        <f>'料金'!S8-'料金'!S$10</f>
        <v>4336</v>
      </c>
      <c r="T8" s="5">
        <f>'料金'!T8-'料金'!T$10</f>
        <v>4703</v>
      </c>
      <c r="U8" s="5">
        <f>'料金'!U8-'料金'!U$10</f>
        <v>5071</v>
      </c>
      <c r="V8" s="5">
        <f>'料金'!V8-'料金'!V$10</f>
        <v>5438</v>
      </c>
      <c r="W8" s="5">
        <f>'料金'!W8-'料金'!W$10</f>
        <v>5806</v>
      </c>
      <c r="X8" s="5">
        <f>'料金'!X8-'料金'!X$10</f>
        <v>5911</v>
      </c>
      <c r="Y8" s="5">
        <f>'料金'!Y8-'料金'!Y$10</f>
        <v>6016</v>
      </c>
      <c r="Z8" s="5">
        <f>'料金'!Z8-'料金'!Z$10</f>
        <v>6121</v>
      </c>
      <c r="AA8" s="5">
        <f>'料金'!AA8-'料金'!AA$10</f>
        <v>6226</v>
      </c>
      <c r="AB8" s="5">
        <f>'料金'!AB8-'料金'!AB$10</f>
        <v>6331</v>
      </c>
      <c r="AC8" s="5">
        <f>'料金'!AC8-'料金'!AC$10</f>
        <v>6436</v>
      </c>
      <c r="AD8" s="5">
        <f>'料金'!AD8-'料金'!AD$10</f>
        <v>6541</v>
      </c>
      <c r="AE8" s="5">
        <f>'料金'!AE8-'料金'!AE$10</f>
        <v>6646</v>
      </c>
      <c r="AF8" s="5">
        <f>'料金'!AF8-'料金'!AF$10</f>
        <v>6751</v>
      </c>
      <c r="AG8" s="5">
        <f>'料金'!AG8-'料金'!AG$10</f>
        <v>6856</v>
      </c>
    </row>
    <row r="9" spans="1:33" ht="13.5">
      <c r="A9" s="9">
        <v>1</v>
      </c>
      <c r="B9" t="s">
        <v>16</v>
      </c>
      <c r="C9" s="5">
        <f>'料金'!C9-'料金'!C$10</f>
        <v>0</v>
      </c>
      <c r="D9" s="5">
        <f>'料金'!D9-'料金'!D$10</f>
        <v>0</v>
      </c>
      <c r="E9" s="5">
        <f>'料金'!E9-'料金'!E$10</f>
        <v>0</v>
      </c>
      <c r="F9" s="5">
        <f>'料金'!F9-'料金'!F$10</f>
        <v>-315</v>
      </c>
      <c r="G9" s="5">
        <f>'料金'!G9-'料金'!G$10</f>
        <v>-630</v>
      </c>
      <c r="H9" s="5">
        <f>'料金'!H9-'料金'!H$10</f>
        <v>-683</v>
      </c>
      <c r="I9" s="5">
        <f>'料金'!I9-'料金'!I$10</f>
        <v>-735</v>
      </c>
      <c r="J9" s="5">
        <f>'料金'!J9-'料金'!J$10</f>
        <v>-735</v>
      </c>
      <c r="K9" s="5">
        <f>'料金'!K9-'料金'!K$10</f>
        <v>-735</v>
      </c>
      <c r="L9" s="5">
        <f>'料金'!L9-'料金'!L$10</f>
        <v>-735</v>
      </c>
      <c r="M9" s="5">
        <f>'料金'!M9-'料金'!M$10</f>
        <v>-735</v>
      </c>
      <c r="N9" s="5">
        <f>'料金'!N9-'料金'!N$10</f>
        <v>-788</v>
      </c>
      <c r="O9" s="5">
        <f>'料金'!O9-'料金'!O$10</f>
        <v>-840</v>
      </c>
      <c r="P9" s="5">
        <f>'料金'!P9-'料金'!P$10</f>
        <v>-893</v>
      </c>
      <c r="Q9" s="5">
        <f>'料金'!Q9-'料金'!Q$10</f>
        <v>-945</v>
      </c>
      <c r="R9" s="5">
        <f>'料金'!R9-'料金'!R$10</f>
        <v>-998</v>
      </c>
      <c r="S9" s="5">
        <f>'料金'!S9-'料金'!S$10</f>
        <v>-1050</v>
      </c>
      <c r="T9" s="5">
        <f>'料金'!T9-'料金'!T$10</f>
        <v>-1103</v>
      </c>
      <c r="U9" s="5">
        <f>'料金'!U9-'料金'!U$10</f>
        <v>-1155</v>
      </c>
      <c r="V9" s="5">
        <f>'料金'!V9-'料金'!V$10</f>
        <v>-1208</v>
      </c>
      <c r="W9" s="5">
        <f>'料金'!W9-'料金'!W$10</f>
        <v>-1260</v>
      </c>
      <c r="X9" s="5">
        <f>'料金'!X9-'料金'!X$10</f>
        <v>-1575</v>
      </c>
      <c r="Y9" s="5">
        <f>'料金'!Y9-'料金'!Y$10</f>
        <v>-1890</v>
      </c>
      <c r="Z9" s="5">
        <f>'料金'!Z9-'料金'!Z$10</f>
        <v>-2205</v>
      </c>
      <c r="AA9" s="5">
        <f>'料金'!AA9-'料金'!AA$10</f>
        <v>-2520</v>
      </c>
      <c r="AB9" s="5">
        <f>'料金'!AB9-'料金'!AB$10</f>
        <v>-2835</v>
      </c>
      <c r="AC9" s="5">
        <f>'料金'!AC9-'料金'!AC$10</f>
        <v>-3150</v>
      </c>
      <c r="AD9" s="5">
        <f>'料金'!AD9-'料金'!AD$10</f>
        <v>-3465</v>
      </c>
      <c r="AE9" s="5">
        <f>'料金'!AE9-'料金'!AE$10</f>
        <v>-3780</v>
      </c>
      <c r="AF9" s="5">
        <f>'料金'!AF9-'料金'!AF$10</f>
        <v>-4095</v>
      </c>
      <c r="AG9" s="5">
        <f>'料金'!AG9-'料金'!AG$10</f>
        <v>-4410</v>
      </c>
    </row>
    <row r="10" spans="1:33" ht="13.5">
      <c r="A10" s="9">
        <v>1</v>
      </c>
      <c r="B10" t="s">
        <v>5</v>
      </c>
      <c r="C10" s="5">
        <f>'料金'!C10-'料金'!C$10</f>
        <v>0</v>
      </c>
      <c r="D10" s="5">
        <f>'料金'!D10-'料金'!D$10</f>
        <v>0</v>
      </c>
      <c r="E10" s="5">
        <f>'料金'!E10-'料金'!E$10</f>
        <v>0</v>
      </c>
      <c r="F10" s="5">
        <f>'料金'!F10-'料金'!F$10</f>
        <v>0</v>
      </c>
      <c r="G10" s="5">
        <f>'料金'!G10-'料金'!G$10</f>
        <v>0</v>
      </c>
      <c r="H10" s="5">
        <f>'料金'!H10-'料金'!H$10</f>
        <v>0</v>
      </c>
      <c r="I10" s="5">
        <f>'料金'!I10-'料金'!I$10</f>
        <v>0</v>
      </c>
      <c r="J10" s="5">
        <f>'料金'!J10-'料金'!J$10</f>
        <v>0</v>
      </c>
      <c r="K10" s="5">
        <f>'料金'!K10-'料金'!K$10</f>
        <v>0</v>
      </c>
      <c r="L10" s="5">
        <f>'料金'!L10-'料金'!L$10</f>
        <v>0</v>
      </c>
      <c r="M10" s="5">
        <f>'料金'!M10-'料金'!M$10</f>
        <v>0</v>
      </c>
      <c r="N10" s="5">
        <f>'料金'!N10-'料金'!N$10</f>
        <v>0</v>
      </c>
      <c r="O10" s="5">
        <f>'料金'!O10-'料金'!O$10</f>
        <v>0</v>
      </c>
      <c r="P10" s="5">
        <f>'料金'!P10-'料金'!P$10</f>
        <v>0</v>
      </c>
      <c r="Q10" s="5">
        <f>'料金'!Q10-'料金'!Q$10</f>
        <v>0</v>
      </c>
      <c r="R10" s="5">
        <f>'料金'!R10-'料金'!R$10</f>
        <v>0</v>
      </c>
      <c r="S10" s="5">
        <f>'料金'!S10-'料金'!S$10</f>
        <v>0</v>
      </c>
      <c r="T10" s="5">
        <f>'料金'!T10-'料金'!T$10</f>
        <v>0</v>
      </c>
      <c r="U10" s="5">
        <f>'料金'!U10-'料金'!U$10</f>
        <v>0</v>
      </c>
      <c r="V10" s="5">
        <f>'料金'!V10-'料金'!V$10</f>
        <v>0</v>
      </c>
      <c r="W10" s="5">
        <f>'料金'!W10-'料金'!W$10</f>
        <v>0</v>
      </c>
      <c r="X10" s="5">
        <f>'料金'!X10-'料金'!X$10</f>
        <v>0</v>
      </c>
      <c r="Y10" s="5">
        <f>'料金'!Y10-'料金'!Y$10</f>
        <v>0</v>
      </c>
      <c r="Z10" s="5">
        <f>'料金'!Z10-'料金'!Z$10</f>
        <v>0</v>
      </c>
      <c r="AA10" s="5">
        <f>'料金'!AA10-'料金'!AA$10</f>
        <v>0</v>
      </c>
      <c r="AB10" s="5">
        <f>'料金'!AB10-'料金'!AB$10</f>
        <v>0</v>
      </c>
      <c r="AC10" s="5">
        <f>'料金'!AC10-'料金'!AC$10</f>
        <v>0</v>
      </c>
      <c r="AD10" s="5">
        <f>'料金'!AD10-'料金'!AD$10</f>
        <v>0</v>
      </c>
      <c r="AE10" s="5">
        <f>'料金'!AE10-'料金'!AE$10</f>
        <v>0</v>
      </c>
      <c r="AF10" s="5">
        <f>'料金'!AF10-'料金'!AF$10</f>
        <v>0</v>
      </c>
      <c r="AG10" s="5">
        <f>'料金'!AG10-'料金'!AG$10</f>
        <v>0</v>
      </c>
    </row>
    <row r="11" spans="1:33" ht="13.5">
      <c r="A11" s="9">
        <v>0.934</v>
      </c>
      <c r="B11" t="s">
        <v>23</v>
      </c>
      <c r="C11" s="5">
        <f>'料金'!C11-'料金'!C$10</f>
        <v>630</v>
      </c>
      <c r="D11" s="5">
        <f>'料金'!D11-'料金'!D$10</f>
        <v>535</v>
      </c>
      <c r="E11" s="5">
        <f>'料金'!E11-'料金'!E$10</f>
        <v>441</v>
      </c>
      <c r="F11" s="5">
        <f>'料金'!F11-'料金'!F$10</f>
        <v>662</v>
      </c>
      <c r="G11" s="5">
        <f>'料金'!G11-'料金'!G$10</f>
        <v>882</v>
      </c>
      <c r="H11" s="5">
        <f>'料金'!H11-'料金'!H$10</f>
        <v>945</v>
      </c>
      <c r="I11" s="5">
        <f>'料金'!I11-'料金'!I$10</f>
        <v>1008</v>
      </c>
      <c r="J11" s="5">
        <f>'料金'!J11-'料金'!J$10</f>
        <v>1018</v>
      </c>
      <c r="K11" s="5">
        <f>'料金'!K11-'料金'!K$10</f>
        <v>1029</v>
      </c>
      <c r="L11" s="5">
        <f>'料金'!L11-'料金'!L$10</f>
        <v>1039</v>
      </c>
      <c r="M11" s="5">
        <f>'料金'!M11-'料金'!M$10</f>
        <v>1050</v>
      </c>
      <c r="N11" s="5">
        <f>'料金'!N11-'料金'!N$10</f>
        <v>955</v>
      </c>
      <c r="O11" s="5">
        <f>'料金'!O11-'料金'!O$10</f>
        <v>861</v>
      </c>
      <c r="P11" s="5">
        <f>'料金'!P11-'料金'!P$10</f>
        <v>766</v>
      </c>
      <c r="Q11" s="5">
        <f>'料金'!Q11-'料金'!Q$10</f>
        <v>672</v>
      </c>
      <c r="R11" s="5">
        <f>'料金'!R11-'料金'!R$10</f>
        <v>577</v>
      </c>
      <c r="S11" s="5">
        <f>'料金'!S11-'料金'!S$10</f>
        <v>483</v>
      </c>
      <c r="T11" s="5">
        <f>'料金'!T11-'料金'!T$10</f>
        <v>598</v>
      </c>
      <c r="U11" s="5">
        <f>'料金'!U11-'料金'!U$10</f>
        <v>714</v>
      </c>
      <c r="V11" s="5">
        <f>'料金'!V11-'料金'!V$10</f>
        <v>829</v>
      </c>
      <c r="W11" s="5">
        <f>'料金'!W11-'料金'!W$10</f>
        <v>945</v>
      </c>
      <c r="X11" s="5">
        <f>'料金'!X11-'料金'!X$10</f>
        <v>798</v>
      </c>
      <c r="Y11" s="5">
        <f>'料金'!Y11-'料金'!Y$10</f>
        <v>966</v>
      </c>
      <c r="Z11" s="5">
        <f>'料金'!Z11-'料金'!Z$10</f>
        <v>1134</v>
      </c>
      <c r="AA11" s="5">
        <f>'料金'!AA11-'料金'!AA$10</f>
        <v>1302</v>
      </c>
      <c r="AB11" s="5">
        <f>'料金'!AB11-'料金'!AB$10</f>
        <v>1470</v>
      </c>
      <c r="AC11" s="5">
        <f>'料金'!AC11-'料金'!AC$10</f>
        <v>1638</v>
      </c>
      <c r="AD11" s="5">
        <f>'料金'!AD11-'料金'!AD$10</f>
        <v>1806</v>
      </c>
      <c r="AE11" s="5">
        <f>'料金'!AE11-'料金'!AE$10</f>
        <v>1974</v>
      </c>
      <c r="AF11" s="5">
        <f>'料金'!AF11-'料金'!AF$10</f>
        <v>2142</v>
      </c>
      <c r="AG11" s="5">
        <f>'料金'!AG11-'料金'!AG$10</f>
        <v>2310</v>
      </c>
    </row>
    <row r="12" spans="2:3" ht="13.5">
      <c r="B12" t="s">
        <v>6</v>
      </c>
      <c r="C12" s="1"/>
    </row>
    <row r="13" spans="2:3" ht="13.5">
      <c r="B13" t="s">
        <v>7</v>
      </c>
      <c r="C13" s="1"/>
    </row>
    <row r="14" spans="2:3" ht="13.5">
      <c r="B14" t="s">
        <v>8</v>
      </c>
      <c r="C14" s="1"/>
    </row>
    <row r="15" spans="2:3" ht="13.5">
      <c r="B15" t="s">
        <v>9</v>
      </c>
      <c r="C15" s="1"/>
    </row>
    <row r="16" ht="13.5">
      <c r="B16" t="s">
        <v>10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KAWAMURA　Tsuyoshi</dc:creator>
  <cp:keywords/>
  <dc:description/>
  <cp:lastModifiedBy>KAWAMURA　Tsuyoshi</cp:lastModifiedBy>
  <cp:lastPrinted>2008-08-01T03:05:24Z</cp:lastPrinted>
  <dcterms:created xsi:type="dcterms:W3CDTF">2008-07-22T02:08:11Z</dcterms:created>
  <dcterms:modified xsi:type="dcterms:W3CDTF">2008-08-01T03:53:21Z</dcterms:modified>
  <cp:category/>
  <cp:version/>
  <cp:contentType/>
  <cp:contentStatus/>
</cp:coreProperties>
</file>